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5" yWindow="3285" windowWidth="2406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020" i="1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<sst xmlns="http://schemas.openxmlformats.org/spreadsheetml/2006/main" count="41891" uniqueCount="8544">
  <si>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</si>
  <si>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</si>
  <si>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</si>
  <si>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</si>
  <si>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</si>
  <si>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</si>
  <si>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</si>
  <si>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</si>
  <si>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</si>
  <si>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</si>
  <si>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</si>
  <si>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</si>
  <si>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</si>
  <si>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</si>
  <si>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</si>
  <si>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</si>
  <si>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</si>
  <si>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</si>
  <si>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</si>
  <si>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</si>
  <si>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</si>
  <si>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</si>
  <si>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</si>
  <si>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</si>
  <si>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</si>
  <si>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</si>
  <si>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</si>
  <si>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</si>
  <si>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</si>
  <si>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</si>
  <si>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</si>
  <si>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</si>
  <si>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</si>
  <si>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</si>
  <si>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</si>
  <si>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</si>
  <si>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</si>
  <si>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</si>
  <si>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</si>
  <si>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</si>
  <si>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</si>
  <si>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</si>
  <si>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</si>
  <si>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</si>
  <si>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</si>
  <si>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</si>
  <si>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</si>
  <si>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</si>
  <si>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</si>
  <si>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</si>
  <si>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</si>
  <si>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</si>
  <si>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</si>
  <si>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</si>
  <si>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</si>
  <si>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</si>
  <si>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</si>
  <si>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</si>
  <si>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</si>
  <si>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</si>
  <si>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</si>
  <si>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</si>
  <si>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</si>
  <si>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</si>
  <si>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</si>
  <si>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</si>
  <si>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</si>
  <si>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</si>
  <si>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</si>
  <si>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</si>
  <si>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</si>
  <si>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</si>
  <si>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琴汀里</t>
  </si>
  <si>
    <t>금정리</t>
  </si>
  <si>
    <t>金三不</t>
  </si>
  <si>
    <t>김삼불</t>
  </si>
  <si>
    <t>烽燧軍</t>
  </si>
  <si>
    <t>봉수군</t>
  </si>
  <si>
    <t>金</t>
  </si>
  <si>
    <t>김</t>
  </si>
  <si>
    <t>三不</t>
  </si>
  <si>
    <t>삼불</t>
  </si>
  <si>
    <t>丁巳</t>
  </si>
  <si>
    <t>정사</t>
  </si>
  <si>
    <t>月城</t>
  </si>
  <si>
    <t>월성</t>
  </si>
  <si>
    <t>正兵</t>
  </si>
  <si>
    <t>정병</t>
  </si>
  <si>
    <t>東振</t>
  </si>
  <si>
    <t>동진</t>
  </si>
  <si>
    <t>右坤</t>
  </si>
  <si>
    <t>우곤</t>
  </si>
  <si>
    <t>益占</t>
  </si>
  <si>
    <t>익점</t>
  </si>
  <si>
    <t>崔夢森</t>
  </si>
  <si>
    <t>최몽삼</t>
  </si>
  <si>
    <t>妻</t>
  </si>
  <si>
    <t>처</t>
  </si>
  <si>
    <t>召史</t>
  </si>
  <si>
    <t>소사</t>
  </si>
  <si>
    <t>甲子</t>
  </si>
  <si>
    <t>갑자</t>
  </si>
  <si>
    <t>業武</t>
  </si>
  <si>
    <t>업무</t>
  </si>
  <si>
    <t>孟孫</t>
  </si>
  <si>
    <t>맹손</t>
  </si>
  <si>
    <t>喜昌</t>
  </si>
  <si>
    <t>희창</t>
  </si>
  <si>
    <t>石乞</t>
  </si>
  <si>
    <t>석걸</t>
  </si>
  <si>
    <t>申永錫</t>
  </si>
  <si>
    <t>신영석</t>
  </si>
  <si>
    <t>平山</t>
  </si>
  <si>
    <t>평산</t>
  </si>
  <si>
    <t>子</t>
  </si>
  <si>
    <t>자</t>
  </si>
  <si>
    <t>鎭收布</t>
  </si>
  <si>
    <t>진수포</t>
  </si>
  <si>
    <t>尙童</t>
  </si>
  <si>
    <t>상동</t>
  </si>
  <si>
    <t>己亥</t>
  </si>
  <si>
    <t>기해</t>
  </si>
  <si>
    <t>府選武</t>
  </si>
  <si>
    <t>부선무</t>
  </si>
  <si>
    <t>女</t>
  </si>
  <si>
    <t>녀</t>
  </si>
  <si>
    <t>丁未</t>
  </si>
  <si>
    <t>정미</t>
  </si>
  <si>
    <t>癸丑</t>
  </si>
  <si>
    <t>계축</t>
  </si>
  <si>
    <t>丙辰</t>
  </si>
  <si>
    <t>병진</t>
  </si>
  <si>
    <t>曺章允</t>
  </si>
  <si>
    <t>조장윤</t>
  </si>
  <si>
    <t>幼學</t>
  </si>
  <si>
    <t>유학</t>
  </si>
  <si>
    <t>曺</t>
  </si>
  <si>
    <t>조</t>
  </si>
  <si>
    <t>章允</t>
  </si>
  <si>
    <t>장윤</t>
  </si>
  <si>
    <t>乙酉</t>
  </si>
  <si>
    <t>을유</t>
  </si>
  <si>
    <t>昌寧</t>
  </si>
  <si>
    <t>창녕</t>
  </si>
  <si>
    <t>學生</t>
  </si>
  <si>
    <t>학생</t>
  </si>
  <si>
    <t>應覆</t>
  </si>
  <si>
    <t>응복</t>
  </si>
  <si>
    <t>宥龍</t>
  </si>
  <si>
    <t>유룡</t>
  </si>
  <si>
    <t>斗命</t>
  </si>
  <si>
    <t>두명</t>
  </si>
  <si>
    <t>鄭永周</t>
  </si>
  <si>
    <t>정영주</t>
  </si>
  <si>
    <t>東萊</t>
  </si>
  <si>
    <t>동래</t>
  </si>
  <si>
    <t>氏</t>
  </si>
  <si>
    <t>씨</t>
  </si>
  <si>
    <t>丙申</t>
  </si>
  <si>
    <t>병신</t>
  </si>
  <si>
    <t>金海</t>
  </si>
  <si>
    <t>김해</t>
  </si>
  <si>
    <t>致雲</t>
  </si>
  <si>
    <t>치운</t>
  </si>
  <si>
    <t>應泰</t>
  </si>
  <si>
    <t>응태</t>
  </si>
  <si>
    <t>千斗</t>
  </si>
  <si>
    <t>천두</t>
  </si>
  <si>
    <t>金宅興</t>
  </si>
  <si>
    <t>김택흥</t>
  </si>
  <si>
    <t>婢</t>
  </si>
  <si>
    <t>비</t>
  </si>
  <si>
    <t>玉丹</t>
  </si>
  <si>
    <t>옥단</t>
  </si>
  <si>
    <t>辛丑</t>
  </si>
  <si>
    <t>신축</t>
  </si>
  <si>
    <t>曺章仁</t>
  </si>
  <si>
    <t>조장인</t>
  </si>
  <si>
    <t>章仁</t>
  </si>
  <si>
    <t>장인</t>
  </si>
  <si>
    <t>丁丑</t>
  </si>
  <si>
    <t>정축</t>
  </si>
  <si>
    <t>雲鶴</t>
  </si>
  <si>
    <t>운학</t>
  </si>
  <si>
    <t>學</t>
  </si>
  <si>
    <t>학</t>
  </si>
  <si>
    <t>昌龍</t>
  </si>
  <si>
    <t>창룡</t>
  </si>
  <si>
    <t>河得天</t>
  </si>
  <si>
    <t>하득천</t>
  </si>
  <si>
    <t>晉州</t>
  </si>
  <si>
    <t>진주</t>
  </si>
  <si>
    <t>李</t>
  </si>
  <si>
    <t>이</t>
  </si>
  <si>
    <t>戊寅</t>
  </si>
  <si>
    <t>무인</t>
  </si>
  <si>
    <t>延安</t>
  </si>
  <si>
    <t>연안</t>
  </si>
  <si>
    <t>仁秀</t>
  </si>
  <si>
    <t>인수</t>
  </si>
  <si>
    <t>正祿</t>
  </si>
  <si>
    <t>정록</t>
  </si>
  <si>
    <t>東煥</t>
  </si>
  <si>
    <t>동환</t>
  </si>
  <si>
    <t>余必景</t>
  </si>
  <si>
    <t>여필경</t>
  </si>
  <si>
    <t>聖文</t>
  </si>
  <si>
    <t>성문</t>
  </si>
  <si>
    <t>婦</t>
  </si>
  <si>
    <t>부</t>
  </si>
  <si>
    <t>鄭</t>
  </si>
  <si>
    <t>정</t>
  </si>
  <si>
    <t>甲寅</t>
  </si>
  <si>
    <t>갑인</t>
  </si>
  <si>
    <t>山奉</t>
  </si>
  <si>
    <t>산봉</t>
  </si>
  <si>
    <t>戊申</t>
  </si>
  <si>
    <t>무신</t>
  </si>
  <si>
    <t>玉每</t>
  </si>
  <si>
    <t>옥매</t>
  </si>
  <si>
    <t>金鶴祿</t>
  </si>
  <si>
    <t>김학록</t>
  </si>
  <si>
    <t>禁保</t>
  </si>
  <si>
    <t>금보</t>
  </si>
  <si>
    <t>鶴祿</t>
  </si>
  <si>
    <t>학록</t>
  </si>
  <si>
    <t>庚辰</t>
  </si>
  <si>
    <t>경진</t>
  </si>
  <si>
    <t>慶州</t>
  </si>
  <si>
    <t>경주</t>
  </si>
  <si>
    <t>命三</t>
  </si>
  <si>
    <t>명삼</t>
  </si>
  <si>
    <t>用雲</t>
  </si>
  <si>
    <t>용운</t>
  </si>
  <si>
    <t>成大</t>
  </si>
  <si>
    <t>성대</t>
  </si>
  <si>
    <t>崔以天</t>
  </si>
  <si>
    <t>최이천</t>
  </si>
  <si>
    <t>崔</t>
  </si>
  <si>
    <t>최</t>
  </si>
  <si>
    <t>丙戌</t>
  </si>
  <si>
    <t>병술</t>
  </si>
  <si>
    <t>全州</t>
  </si>
  <si>
    <t>전주</t>
  </si>
  <si>
    <t>業</t>
  </si>
  <si>
    <t>업</t>
  </si>
  <si>
    <t>聖起</t>
  </si>
  <si>
    <t>성기</t>
  </si>
  <si>
    <t>東石</t>
  </si>
  <si>
    <t>동석</t>
  </si>
  <si>
    <t>春光</t>
  </si>
  <si>
    <t>춘광</t>
  </si>
  <si>
    <t>車成天</t>
  </si>
  <si>
    <t>차성천</t>
  </si>
  <si>
    <t>弟</t>
  </si>
  <si>
    <t>제</t>
  </si>
  <si>
    <t>武學</t>
  </si>
  <si>
    <t>무학</t>
  </si>
  <si>
    <t>自斤學祿</t>
  </si>
  <si>
    <t>자근학록</t>
  </si>
  <si>
    <t>己丑</t>
  </si>
  <si>
    <t>기축</t>
  </si>
  <si>
    <t>小鶴祿</t>
  </si>
  <si>
    <t>소학록</t>
  </si>
  <si>
    <t>己巳</t>
  </si>
  <si>
    <t>기사</t>
  </si>
  <si>
    <t>出嫁</t>
  </si>
  <si>
    <t>출가</t>
  </si>
  <si>
    <t>甲辰</t>
  </si>
  <si>
    <t>갑진</t>
  </si>
  <si>
    <t>世平</t>
  </si>
  <si>
    <t>세평</t>
  </si>
  <si>
    <t>崔永國</t>
  </si>
  <si>
    <t>최영국</t>
  </si>
  <si>
    <t>永國</t>
  </si>
  <si>
    <t>영국</t>
  </si>
  <si>
    <t>癸巳</t>
  </si>
  <si>
    <t>계사</t>
  </si>
  <si>
    <t>德珠</t>
  </si>
  <si>
    <t>덕주</t>
  </si>
  <si>
    <t>光燁</t>
  </si>
  <si>
    <t>광엽</t>
  </si>
  <si>
    <t>炳模</t>
  </si>
  <si>
    <t>병모</t>
  </si>
  <si>
    <t>金翌季</t>
  </si>
  <si>
    <t>김익계</t>
  </si>
  <si>
    <t>碧珍</t>
  </si>
  <si>
    <t>벽진</t>
  </si>
  <si>
    <t>福奎</t>
  </si>
  <si>
    <t>복규</t>
  </si>
  <si>
    <t>化春</t>
  </si>
  <si>
    <t>화춘</t>
  </si>
  <si>
    <t>日善</t>
  </si>
  <si>
    <t>일선</t>
  </si>
  <si>
    <t>金昌禮</t>
  </si>
  <si>
    <t>김창례</t>
  </si>
  <si>
    <t>從弟</t>
  </si>
  <si>
    <t>종제</t>
  </si>
  <si>
    <t>國</t>
  </si>
  <si>
    <t>국</t>
  </si>
  <si>
    <t>從弟嫂</t>
  </si>
  <si>
    <t>종제수</t>
  </si>
  <si>
    <t>春女</t>
  </si>
  <si>
    <t>춘녀</t>
  </si>
  <si>
    <t>壬子</t>
  </si>
  <si>
    <t>임자</t>
  </si>
  <si>
    <t>金白石</t>
  </si>
  <si>
    <t>김백석</t>
  </si>
  <si>
    <t>水軍</t>
  </si>
  <si>
    <t>수군</t>
  </si>
  <si>
    <t>白石</t>
  </si>
  <si>
    <t>백석</t>
  </si>
  <si>
    <t>己卯</t>
  </si>
  <si>
    <t>기묘</t>
  </si>
  <si>
    <t>閑良</t>
  </si>
  <si>
    <t>한량</t>
  </si>
  <si>
    <t>得伊</t>
  </si>
  <si>
    <t>득이</t>
  </si>
  <si>
    <t>老郞</t>
  </si>
  <si>
    <t>世光</t>
  </si>
  <si>
    <t>세광</t>
  </si>
  <si>
    <t>張龍德</t>
  </si>
  <si>
    <t>仁同</t>
  </si>
  <si>
    <t>인동</t>
  </si>
  <si>
    <t>丁酉</t>
  </si>
  <si>
    <t>정유</t>
  </si>
  <si>
    <t>妹</t>
  </si>
  <si>
    <t>매</t>
  </si>
  <si>
    <t>庚申</t>
  </si>
  <si>
    <t>경신</t>
  </si>
  <si>
    <t>石郞</t>
  </si>
  <si>
    <t>석랑</t>
  </si>
  <si>
    <t>石切</t>
  </si>
  <si>
    <t>석절</t>
  </si>
  <si>
    <t>朴應哲</t>
  </si>
  <si>
    <t>박응철</t>
  </si>
  <si>
    <t>朴</t>
  </si>
  <si>
    <t>박</t>
  </si>
  <si>
    <t>應哲</t>
  </si>
  <si>
    <t>응철</t>
  </si>
  <si>
    <t>辛未</t>
  </si>
  <si>
    <t>신미</t>
  </si>
  <si>
    <t>密陽</t>
  </si>
  <si>
    <t>밀양</t>
  </si>
  <si>
    <t>昌孫</t>
  </si>
  <si>
    <t>창손</t>
  </si>
  <si>
    <t>致敬</t>
  </si>
  <si>
    <t>치경</t>
  </si>
  <si>
    <t>信光</t>
  </si>
  <si>
    <t>신광</t>
  </si>
  <si>
    <t>朴回春</t>
  </si>
  <si>
    <t>박회춘</t>
  </si>
  <si>
    <t>林</t>
  </si>
  <si>
    <t>辛巳</t>
  </si>
  <si>
    <t>신사</t>
  </si>
  <si>
    <t>忠州</t>
  </si>
  <si>
    <t>충주</t>
  </si>
  <si>
    <t>時旭</t>
  </si>
  <si>
    <t>시욱</t>
  </si>
  <si>
    <t>春業</t>
  </si>
  <si>
    <t>춘업</t>
  </si>
  <si>
    <t>化世</t>
  </si>
  <si>
    <t>화세</t>
  </si>
  <si>
    <t>鄭碩遠</t>
  </si>
  <si>
    <t>정석원</t>
  </si>
  <si>
    <t>延日</t>
  </si>
  <si>
    <t>연일</t>
  </si>
  <si>
    <t>林仁得</t>
  </si>
  <si>
    <t>임인득</t>
  </si>
  <si>
    <t>驛吏</t>
  </si>
  <si>
    <t>역리</t>
  </si>
  <si>
    <t>임</t>
  </si>
  <si>
    <t>仁得</t>
  </si>
  <si>
    <t>인득</t>
  </si>
  <si>
    <t>庚寅</t>
  </si>
  <si>
    <t>경인</t>
  </si>
  <si>
    <t>鄭錫元</t>
  </si>
  <si>
    <t>日東</t>
  </si>
  <si>
    <t>일동</t>
  </si>
  <si>
    <t>日今</t>
  </si>
  <si>
    <t>일금</t>
  </si>
  <si>
    <t>車以千</t>
  </si>
  <si>
    <t>차이천</t>
  </si>
  <si>
    <t>中營水牒布</t>
  </si>
  <si>
    <t>중영수첩포</t>
  </si>
  <si>
    <t>車</t>
  </si>
  <si>
    <t>차</t>
  </si>
  <si>
    <t>以千</t>
  </si>
  <si>
    <t>이천</t>
  </si>
  <si>
    <t>國成</t>
  </si>
  <si>
    <t>국성</t>
  </si>
  <si>
    <t>萬世</t>
  </si>
  <si>
    <t>만세</t>
  </si>
  <si>
    <t>德潤</t>
  </si>
  <si>
    <t>덕윤</t>
  </si>
  <si>
    <t>尹成孫</t>
  </si>
  <si>
    <t>윤성손</t>
  </si>
  <si>
    <t>妻母</t>
  </si>
  <si>
    <t>처모</t>
  </si>
  <si>
    <t>丙午</t>
  </si>
  <si>
    <t>병오</t>
  </si>
  <si>
    <t>芿福</t>
  </si>
  <si>
    <t>잉복</t>
  </si>
  <si>
    <t>宋</t>
  </si>
  <si>
    <t>송</t>
  </si>
  <si>
    <t>今女</t>
  </si>
  <si>
    <t>금녀</t>
  </si>
  <si>
    <t>介分</t>
  </si>
  <si>
    <t>개분</t>
  </si>
  <si>
    <t>成仁鎬</t>
  </si>
  <si>
    <t>성인호</t>
  </si>
  <si>
    <t>成</t>
  </si>
  <si>
    <t>仁鎬</t>
  </si>
  <si>
    <t>인호</t>
  </si>
  <si>
    <t>辛卯</t>
  </si>
  <si>
    <t>신묘</t>
  </si>
  <si>
    <t>時德</t>
  </si>
  <si>
    <t>시덕</t>
  </si>
  <si>
    <t>五龍</t>
  </si>
  <si>
    <t>오룡</t>
  </si>
  <si>
    <t>羽翊</t>
  </si>
  <si>
    <t>우익</t>
  </si>
  <si>
    <t>曺日龍</t>
  </si>
  <si>
    <t>조일룡</t>
  </si>
  <si>
    <t>黃</t>
  </si>
  <si>
    <t>황</t>
  </si>
  <si>
    <t>壬辰</t>
  </si>
  <si>
    <t>임진</t>
  </si>
  <si>
    <t>昌原</t>
  </si>
  <si>
    <t>창원</t>
  </si>
  <si>
    <t>聖根</t>
  </si>
  <si>
    <t>성근</t>
  </si>
  <si>
    <t>龍範</t>
  </si>
  <si>
    <t>용범</t>
  </si>
  <si>
    <t>守文</t>
  </si>
  <si>
    <t>수문</t>
  </si>
  <si>
    <t>李春得</t>
  </si>
  <si>
    <t>이춘득</t>
  </si>
  <si>
    <t>全義</t>
  </si>
  <si>
    <t>전의</t>
  </si>
  <si>
    <t>七分</t>
  </si>
  <si>
    <t>칠분</t>
  </si>
  <si>
    <t>以寅</t>
  </si>
  <si>
    <t>이인</t>
  </si>
  <si>
    <t>尹命三</t>
  </si>
  <si>
    <t>윤명삼</t>
  </si>
  <si>
    <t>京步兵</t>
  </si>
  <si>
    <t>경보병</t>
  </si>
  <si>
    <t>尹</t>
  </si>
  <si>
    <t>윤</t>
  </si>
  <si>
    <t>坡平</t>
  </si>
  <si>
    <t>파평</t>
  </si>
  <si>
    <t>介男</t>
  </si>
  <si>
    <t>개남</t>
  </si>
  <si>
    <t>允山</t>
  </si>
  <si>
    <t>윤산</t>
  </si>
  <si>
    <t>日晩</t>
  </si>
  <si>
    <t>일만</t>
  </si>
  <si>
    <t>李春才</t>
  </si>
  <si>
    <t>이춘재</t>
  </si>
  <si>
    <t>晩村里</t>
  </si>
  <si>
    <t>만촌리</t>
  </si>
  <si>
    <t>全翊善</t>
  </si>
  <si>
    <t>전익선</t>
  </si>
  <si>
    <t>全</t>
  </si>
  <si>
    <t>전</t>
  </si>
  <si>
    <t>翊善</t>
  </si>
  <si>
    <t>익선</t>
  </si>
  <si>
    <t>沃川</t>
  </si>
  <si>
    <t>옥천</t>
  </si>
  <si>
    <t>邦逸</t>
  </si>
  <si>
    <t>방일</t>
  </si>
  <si>
    <t>師性</t>
  </si>
  <si>
    <t>사성</t>
  </si>
  <si>
    <t>昌旭</t>
  </si>
  <si>
    <t>창욱</t>
  </si>
  <si>
    <t>呂載聖</t>
  </si>
  <si>
    <t>星州</t>
  </si>
  <si>
    <t>성주</t>
  </si>
  <si>
    <t>癸酉</t>
  </si>
  <si>
    <t>계유</t>
  </si>
  <si>
    <t>仁川</t>
  </si>
  <si>
    <t>인천</t>
  </si>
  <si>
    <t>基順</t>
  </si>
  <si>
    <t>기순</t>
  </si>
  <si>
    <r>
      <t>觀</t>
    </r>
    <r>
      <rPr>
        <sz val="10"/>
        <rFont val="NSimSun"/>
        <family val="3"/>
        <charset val="134"/>
      </rPr>
      <t>爕</t>
    </r>
  </si>
  <si>
    <t>관섭</t>
  </si>
  <si>
    <t>泰彩</t>
  </si>
  <si>
    <t>태채</t>
  </si>
  <si>
    <t>裵赫寬</t>
  </si>
  <si>
    <t>배혁관</t>
  </si>
  <si>
    <t>達城</t>
  </si>
  <si>
    <t>달성</t>
  </si>
  <si>
    <t>錫胤</t>
  </si>
  <si>
    <t>석윤</t>
  </si>
  <si>
    <t>甲午</t>
  </si>
  <si>
    <t>갑오</t>
  </si>
  <si>
    <t>禹</t>
  </si>
  <si>
    <t>우</t>
  </si>
  <si>
    <t>丹陽</t>
  </si>
  <si>
    <t>단양</t>
  </si>
  <si>
    <t>明丹</t>
  </si>
  <si>
    <t>명단</t>
  </si>
  <si>
    <t>癸未</t>
  </si>
  <si>
    <t>계미</t>
  </si>
  <si>
    <t>全錫庸</t>
  </si>
  <si>
    <t>전석용</t>
  </si>
  <si>
    <t>錫庸</t>
  </si>
  <si>
    <t>석용</t>
  </si>
  <si>
    <t>丁亥</t>
  </si>
  <si>
    <t>정해</t>
  </si>
  <si>
    <t>裕善</t>
  </si>
  <si>
    <t>유선</t>
  </si>
  <si>
    <t>邦鎭</t>
  </si>
  <si>
    <t>방진</t>
  </si>
  <si>
    <t>養性</t>
  </si>
  <si>
    <t>양성</t>
  </si>
  <si>
    <t>崔洛</t>
  </si>
  <si>
    <t>최락</t>
  </si>
  <si>
    <t>太一</t>
  </si>
  <si>
    <t>태일</t>
  </si>
  <si>
    <t>景翼</t>
  </si>
  <si>
    <t>경익</t>
  </si>
  <si>
    <t>東厚</t>
  </si>
  <si>
    <t>동후</t>
  </si>
  <si>
    <t>韓尙愈</t>
  </si>
  <si>
    <t>한상유</t>
  </si>
  <si>
    <t>淸州</t>
  </si>
  <si>
    <t>청주</t>
  </si>
  <si>
    <t>三彔</t>
  </si>
  <si>
    <t>삼록</t>
  </si>
  <si>
    <t>壬寅</t>
  </si>
  <si>
    <t>임인</t>
  </si>
  <si>
    <t>徐木+興</t>
  </si>
  <si>
    <t>서흥</t>
  </si>
  <si>
    <t>徐</t>
  </si>
  <si>
    <t>서</t>
  </si>
  <si>
    <t>戊辰</t>
  </si>
  <si>
    <t>무진</t>
  </si>
  <si>
    <t>大邱</t>
  </si>
  <si>
    <t>대구</t>
  </si>
  <si>
    <t>有宅</t>
  </si>
  <si>
    <t>유택</t>
  </si>
  <si>
    <t>命通</t>
  </si>
  <si>
    <t>명통</t>
  </si>
  <si>
    <r>
      <t>震</t>
    </r>
    <r>
      <rPr>
        <sz val="10"/>
        <rFont val="MingLiU"/>
        <family val="3"/>
        <charset val="136"/>
      </rPr>
      <t>璯</t>
    </r>
  </si>
  <si>
    <t>진회</t>
  </si>
  <si>
    <t>崔後寔</t>
  </si>
  <si>
    <t>최후식</t>
  </si>
  <si>
    <t>永陽</t>
  </si>
  <si>
    <t>영양</t>
  </si>
  <si>
    <t>孫</t>
  </si>
  <si>
    <t>손</t>
  </si>
  <si>
    <t>丙寅</t>
  </si>
  <si>
    <t>병인</t>
  </si>
  <si>
    <t>一直</t>
  </si>
  <si>
    <t>일직</t>
  </si>
  <si>
    <t>基復</t>
  </si>
  <si>
    <t>思魯</t>
  </si>
  <si>
    <t>사로</t>
  </si>
  <si>
    <t>昌憲</t>
  </si>
  <si>
    <t>창헌</t>
  </si>
  <si>
    <t>李邦郁</t>
  </si>
  <si>
    <t>이방욱</t>
  </si>
  <si>
    <t>德山</t>
  </si>
  <si>
    <t>덕산</t>
  </si>
  <si>
    <t>慶烈</t>
  </si>
  <si>
    <t>경렬</t>
  </si>
  <si>
    <t>柳</t>
  </si>
  <si>
    <t>文化</t>
  </si>
  <si>
    <t>문화</t>
  </si>
  <si>
    <t>孟烈</t>
  </si>
  <si>
    <t>맹렬</t>
  </si>
  <si>
    <t>癸卯</t>
  </si>
  <si>
    <t>계묘</t>
  </si>
  <si>
    <t>承烈</t>
  </si>
  <si>
    <t>승렬</t>
  </si>
  <si>
    <t>梅花</t>
  </si>
  <si>
    <t>매화</t>
  </si>
  <si>
    <t>全錫淵</t>
  </si>
  <si>
    <t>전석연</t>
  </si>
  <si>
    <t>錫淵</t>
  </si>
  <si>
    <t>석연</t>
  </si>
  <si>
    <t>甲申</t>
  </si>
  <si>
    <t>갑신</t>
  </si>
  <si>
    <t>致善</t>
  </si>
  <si>
    <t>치선</t>
  </si>
  <si>
    <t>邦祿</t>
  </si>
  <si>
    <t>방록</t>
  </si>
  <si>
    <t>素性</t>
  </si>
  <si>
    <t>소성</t>
  </si>
  <si>
    <t>白文彩</t>
  </si>
  <si>
    <t>백문채</t>
  </si>
  <si>
    <t>水原</t>
  </si>
  <si>
    <t>수원</t>
  </si>
  <si>
    <t>具</t>
  </si>
  <si>
    <t>구</t>
  </si>
  <si>
    <t>養魯</t>
  </si>
  <si>
    <t>양로</t>
  </si>
  <si>
    <t>槇</t>
  </si>
  <si>
    <t>章漢</t>
  </si>
  <si>
    <t>장한</t>
  </si>
  <si>
    <t>徐稷</t>
  </si>
  <si>
    <t>서직</t>
  </si>
  <si>
    <t>錫謨</t>
  </si>
  <si>
    <t>석모</t>
  </si>
  <si>
    <t>德今</t>
  </si>
  <si>
    <t>덕금</t>
  </si>
  <si>
    <t>張千連</t>
  </si>
  <si>
    <t>장천련</t>
  </si>
  <si>
    <t>全錫九</t>
  </si>
  <si>
    <t>전석구</t>
  </si>
  <si>
    <t>錫九</t>
  </si>
  <si>
    <t>석구</t>
  </si>
  <si>
    <t>明善</t>
  </si>
  <si>
    <t>명선</t>
  </si>
  <si>
    <t>邦恊</t>
  </si>
  <si>
    <t>방협</t>
  </si>
  <si>
    <t>得性</t>
  </si>
  <si>
    <t>득성</t>
  </si>
  <si>
    <t>林挺玉</t>
  </si>
  <si>
    <t>임정옥</t>
  </si>
  <si>
    <t>錫遇</t>
  </si>
  <si>
    <t>석우</t>
  </si>
  <si>
    <t>基達</t>
  </si>
  <si>
    <t>기달</t>
  </si>
  <si>
    <t>益彩</t>
  </si>
  <si>
    <t>익채</t>
  </si>
  <si>
    <t>金應慶</t>
  </si>
  <si>
    <t>김응경</t>
  </si>
  <si>
    <t>六切</t>
  </si>
  <si>
    <t>乙亥</t>
  </si>
  <si>
    <t>을해</t>
  </si>
  <si>
    <t>夏正文</t>
  </si>
  <si>
    <t>하정문</t>
  </si>
  <si>
    <t>夏</t>
  </si>
  <si>
    <t>하</t>
  </si>
  <si>
    <t>正文</t>
  </si>
  <si>
    <t>정문</t>
  </si>
  <si>
    <t>舜弼</t>
  </si>
  <si>
    <t>순필</t>
  </si>
  <si>
    <t>時俊</t>
  </si>
  <si>
    <t>시준</t>
  </si>
  <si>
    <t>季徵</t>
  </si>
  <si>
    <t>계징</t>
  </si>
  <si>
    <t>具尙鼎</t>
  </si>
  <si>
    <t>구상정</t>
  </si>
  <si>
    <t>陵州</t>
  </si>
  <si>
    <t>능주</t>
  </si>
  <si>
    <t>戊子</t>
  </si>
  <si>
    <t>무자</t>
  </si>
  <si>
    <t>尙德</t>
  </si>
  <si>
    <t>상덕</t>
  </si>
  <si>
    <t>興岌</t>
  </si>
  <si>
    <t>흥급</t>
  </si>
  <si>
    <t>元錫</t>
  </si>
  <si>
    <t>원석</t>
  </si>
  <si>
    <t>權以星</t>
  </si>
  <si>
    <t>권이성</t>
  </si>
  <si>
    <t>安東</t>
  </si>
  <si>
    <t>안동</t>
  </si>
  <si>
    <t>母</t>
  </si>
  <si>
    <t>모</t>
  </si>
  <si>
    <t>貴牙</t>
  </si>
  <si>
    <t>귀아</t>
  </si>
  <si>
    <t>夏錫龜</t>
  </si>
  <si>
    <t>하석구</t>
  </si>
  <si>
    <t>錫龜</t>
  </si>
  <si>
    <t>大丘</t>
  </si>
  <si>
    <t>贈童蒙敎官朝奉大夫</t>
  </si>
  <si>
    <t>正益</t>
  </si>
  <si>
    <t>정익</t>
  </si>
  <si>
    <t>學必</t>
  </si>
  <si>
    <t>학필</t>
  </si>
  <si>
    <t>時南</t>
  </si>
  <si>
    <t>시남</t>
  </si>
  <si>
    <t>都成大</t>
  </si>
  <si>
    <t>도성대</t>
  </si>
  <si>
    <t>裵</t>
  </si>
  <si>
    <t>배</t>
  </si>
  <si>
    <t>興祖</t>
  </si>
  <si>
    <t>흥조</t>
  </si>
  <si>
    <t>鳴澤</t>
  </si>
  <si>
    <t>명택</t>
  </si>
  <si>
    <t>宋孟旭</t>
  </si>
  <si>
    <t>송맹욱</t>
  </si>
  <si>
    <t>恩津</t>
  </si>
  <si>
    <t>은진</t>
  </si>
  <si>
    <t>小分</t>
  </si>
  <si>
    <t>소분</t>
  </si>
  <si>
    <t>夏正幹</t>
  </si>
  <si>
    <t>하정간</t>
  </si>
  <si>
    <t>正幹</t>
  </si>
  <si>
    <t>정간</t>
  </si>
  <si>
    <t>極必</t>
  </si>
  <si>
    <t>극필</t>
  </si>
  <si>
    <t>時龍</t>
  </si>
  <si>
    <t>시룡</t>
  </si>
  <si>
    <t>獻徵</t>
  </si>
  <si>
    <t>헌징</t>
  </si>
  <si>
    <t>孫澄</t>
  </si>
  <si>
    <t>손징</t>
  </si>
  <si>
    <t>趙</t>
  </si>
  <si>
    <t>咸安</t>
  </si>
  <si>
    <t>함안</t>
  </si>
  <si>
    <t>彦漢</t>
  </si>
  <si>
    <t>언한</t>
  </si>
  <si>
    <t>錫天</t>
  </si>
  <si>
    <t>석천</t>
  </si>
  <si>
    <t>光植</t>
  </si>
  <si>
    <t>광식</t>
  </si>
  <si>
    <t>金德隣</t>
  </si>
  <si>
    <t>김덕린</t>
  </si>
  <si>
    <t>淸道</t>
  </si>
  <si>
    <t>청도</t>
  </si>
  <si>
    <t>三乭</t>
  </si>
  <si>
    <t>삼돌</t>
  </si>
  <si>
    <t>辛酉</t>
  </si>
  <si>
    <t>신유</t>
  </si>
  <si>
    <t>吳尙元</t>
  </si>
  <si>
    <t>오상원</t>
  </si>
  <si>
    <t>幼學星州馬軍</t>
  </si>
  <si>
    <t>유학성주마군</t>
  </si>
  <si>
    <t>吳</t>
  </si>
  <si>
    <t>오</t>
  </si>
  <si>
    <t>尙元</t>
  </si>
  <si>
    <t>상원</t>
  </si>
  <si>
    <t>海州</t>
  </si>
  <si>
    <t>해주</t>
  </si>
  <si>
    <t>莫大</t>
  </si>
  <si>
    <t>막대</t>
  </si>
  <si>
    <t>雲起</t>
  </si>
  <si>
    <t>운기</t>
  </si>
  <si>
    <t>龍玉</t>
  </si>
  <si>
    <t>용옥</t>
  </si>
  <si>
    <t>文乭夢</t>
  </si>
  <si>
    <t>문돌몽</t>
  </si>
  <si>
    <t>南平</t>
  </si>
  <si>
    <t>남평</t>
  </si>
  <si>
    <t>己酉</t>
  </si>
  <si>
    <t>기유</t>
  </si>
  <si>
    <t>李今文</t>
  </si>
  <si>
    <t>이금문</t>
  </si>
  <si>
    <t>今文</t>
  </si>
  <si>
    <t>금문</t>
  </si>
  <si>
    <t>千卜</t>
  </si>
  <si>
    <t>천복</t>
  </si>
  <si>
    <t>良人</t>
  </si>
  <si>
    <t>양인</t>
  </si>
  <si>
    <t>用九</t>
  </si>
  <si>
    <t>용구</t>
  </si>
  <si>
    <t>尙福</t>
  </si>
  <si>
    <t>상복</t>
  </si>
  <si>
    <t>權興孫</t>
  </si>
  <si>
    <t>권흥손</t>
  </si>
  <si>
    <t>千得</t>
  </si>
  <si>
    <t>천득</t>
  </si>
  <si>
    <t>夫貴</t>
  </si>
  <si>
    <t>부귀</t>
  </si>
  <si>
    <t>孫男</t>
  </si>
  <si>
    <t>손남</t>
  </si>
  <si>
    <t>朴水春</t>
  </si>
  <si>
    <t>박수춘</t>
  </si>
  <si>
    <t>權</t>
  </si>
  <si>
    <t>권</t>
  </si>
  <si>
    <t>乙卯</t>
  </si>
  <si>
    <t>을묘</t>
  </si>
  <si>
    <t>全錫鳳</t>
  </si>
  <si>
    <t>전석봉</t>
  </si>
  <si>
    <t>錫鳳</t>
  </si>
  <si>
    <t>석봉</t>
  </si>
  <si>
    <t>壬午</t>
  </si>
  <si>
    <t>임오</t>
  </si>
  <si>
    <t>尙善</t>
  </si>
  <si>
    <t>상선</t>
  </si>
  <si>
    <t>맹선</t>
  </si>
  <si>
    <t>禹載寬</t>
  </si>
  <si>
    <t>우재관</t>
  </si>
  <si>
    <t>許</t>
  </si>
  <si>
    <t>허</t>
  </si>
  <si>
    <t>稱</t>
  </si>
  <si>
    <t>칭</t>
  </si>
  <si>
    <t>東楨</t>
  </si>
  <si>
    <t>동정</t>
  </si>
  <si>
    <t>楹</t>
  </si>
  <si>
    <t>영</t>
  </si>
  <si>
    <t>李善培</t>
  </si>
  <si>
    <t>이선배</t>
  </si>
  <si>
    <t>童蒙</t>
  </si>
  <si>
    <t>동몽</t>
  </si>
  <si>
    <t>哲壽</t>
  </si>
  <si>
    <t>철수</t>
  </si>
  <si>
    <t>明月</t>
  </si>
  <si>
    <t>명월</t>
  </si>
  <si>
    <t>越愛</t>
  </si>
  <si>
    <t>월애</t>
  </si>
  <si>
    <t>1所生</t>
  </si>
  <si>
    <t>越郞</t>
  </si>
  <si>
    <t>월랑</t>
  </si>
  <si>
    <t>2所生</t>
  </si>
  <si>
    <t>春郞</t>
  </si>
  <si>
    <t>춘랑</t>
  </si>
  <si>
    <t>小郞</t>
  </si>
  <si>
    <t>소랑</t>
  </si>
  <si>
    <t>己未</t>
  </si>
  <si>
    <t>기미</t>
  </si>
  <si>
    <t>夏正述</t>
  </si>
  <si>
    <t>하정술</t>
  </si>
  <si>
    <t>正述</t>
  </si>
  <si>
    <t>정술</t>
  </si>
  <si>
    <t>永弼</t>
  </si>
  <si>
    <t>영필</t>
  </si>
  <si>
    <t>時彦</t>
  </si>
  <si>
    <t>시언</t>
  </si>
  <si>
    <t>星徵</t>
  </si>
  <si>
    <t>성징</t>
  </si>
  <si>
    <t>柳養根</t>
  </si>
  <si>
    <t>유양근</t>
  </si>
  <si>
    <t>郭</t>
  </si>
  <si>
    <t>곽</t>
  </si>
  <si>
    <t>玄風</t>
  </si>
  <si>
    <t>현풍</t>
  </si>
  <si>
    <t>鎭彦</t>
  </si>
  <si>
    <t>진언</t>
  </si>
  <si>
    <t>甸弼</t>
  </si>
  <si>
    <t>전필</t>
  </si>
  <si>
    <t>起樞</t>
  </si>
  <si>
    <t>기추</t>
  </si>
  <si>
    <t>金履素</t>
  </si>
  <si>
    <t>學祚</t>
  </si>
  <si>
    <t>학조</t>
  </si>
  <si>
    <t>尙分</t>
  </si>
  <si>
    <t>상분</t>
  </si>
  <si>
    <t>乙分</t>
  </si>
  <si>
    <t>을분</t>
  </si>
  <si>
    <t>乙巳</t>
  </si>
  <si>
    <t>을사</t>
  </si>
  <si>
    <t>夏正斗</t>
  </si>
  <si>
    <t>하정두</t>
  </si>
  <si>
    <t>正斗</t>
  </si>
  <si>
    <t>정두</t>
  </si>
  <si>
    <t>忠弼</t>
  </si>
  <si>
    <t>충필</t>
  </si>
  <si>
    <t>時謨</t>
  </si>
  <si>
    <t>시모</t>
  </si>
  <si>
    <t>垕徵</t>
  </si>
  <si>
    <t>후징</t>
  </si>
  <si>
    <t>李學燦</t>
  </si>
  <si>
    <t>이학찬</t>
  </si>
  <si>
    <t>必大</t>
  </si>
  <si>
    <t>필대</t>
  </si>
  <si>
    <t>應五</t>
  </si>
  <si>
    <t>응오</t>
  </si>
  <si>
    <r>
      <t>東</t>
    </r>
    <r>
      <rPr>
        <sz val="10"/>
        <rFont val="MingLiU"/>
        <family val="3"/>
        <charset val="136"/>
      </rPr>
      <t>喦</t>
    </r>
  </si>
  <si>
    <t>동엽</t>
  </si>
  <si>
    <t>朴龍衡</t>
  </si>
  <si>
    <t>守每</t>
  </si>
  <si>
    <t>수매</t>
  </si>
  <si>
    <t>戊午</t>
  </si>
  <si>
    <t>무오</t>
  </si>
  <si>
    <t>奴</t>
  </si>
  <si>
    <t>노</t>
  </si>
  <si>
    <t>順采</t>
  </si>
  <si>
    <t>순채</t>
  </si>
  <si>
    <t>夏赫弼</t>
  </si>
  <si>
    <t>하혁필</t>
  </si>
  <si>
    <t>夏時澈故代子</t>
  </si>
  <si>
    <t>하시철고대자</t>
  </si>
  <si>
    <t>赫弼</t>
  </si>
  <si>
    <t>혁필</t>
  </si>
  <si>
    <t>時徹</t>
  </si>
  <si>
    <t>시철</t>
  </si>
  <si>
    <t>利徵</t>
  </si>
  <si>
    <t>이징</t>
  </si>
  <si>
    <t>尙益</t>
  </si>
  <si>
    <t>상익</t>
  </si>
  <si>
    <t>蔡廷伍</t>
  </si>
  <si>
    <t>채정오</t>
  </si>
  <si>
    <t>均</t>
  </si>
  <si>
    <t>균</t>
  </si>
  <si>
    <t>燻</t>
  </si>
  <si>
    <t>훈</t>
  </si>
  <si>
    <t>重範</t>
  </si>
  <si>
    <t>중범</t>
  </si>
  <si>
    <t>李景郁</t>
  </si>
  <si>
    <t>이경욱</t>
  </si>
  <si>
    <t>正龍</t>
  </si>
  <si>
    <t>정룡</t>
  </si>
  <si>
    <t>庚戌</t>
  </si>
  <si>
    <t>경술</t>
  </si>
  <si>
    <t>宏弼</t>
  </si>
  <si>
    <t>굉필</t>
  </si>
  <si>
    <t>億每</t>
  </si>
  <si>
    <t>억매</t>
  </si>
  <si>
    <t>癸心</t>
  </si>
  <si>
    <t>계심</t>
  </si>
  <si>
    <t>逃亡</t>
  </si>
  <si>
    <t>도망</t>
  </si>
  <si>
    <t>之石</t>
  </si>
  <si>
    <t>지석</t>
  </si>
  <si>
    <t>李日彦</t>
  </si>
  <si>
    <t>이일언</t>
  </si>
  <si>
    <t>馬軍保</t>
  </si>
  <si>
    <t>마군보</t>
  </si>
  <si>
    <t>日彦</t>
  </si>
  <si>
    <t>일언</t>
  </si>
  <si>
    <t>完山</t>
  </si>
  <si>
    <t>완산</t>
  </si>
  <si>
    <t>별인개</t>
  </si>
  <si>
    <t>擔沙里</t>
  </si>
  <si>
    <t>담사리</t>
  </si>
  <si>
    <t>順天</t>
  </si>
  <si>
    <t>순천</t>
  </si>
  <si>
    <t>全以孫</t>
  </si>
  <si>
    <t>전이손</t>
  </si>
  <si>
    <t>夏弘弼</t>
  </si>
  <si>
    <t>하홍필</t>
  </si>
  <si>
    <t>弘弼</t>
  </si>
  <si>
    <t>홍필</t>
  </si>
  <si>
    <t>丙子</t>
  </si>
  <si>
    <t>병자</t>
  </si>
  <si>
    <t>時恒</t>
  </si>
  <si>
    <t>시항</t>
  </si>
  <si>
    <t>尙度</t>
  </si>
  <si>
    <t>상도</t>
  </si>
  <si>
    <t>李世春</t>
  </si>
  <si>
    <t>이세춘</t>
  </si>
  <si>
    <t>蔡</t>
  </si>
  <si>
    <t>채</t>
  </si>
  <si>
    <t>賢度</t>
  </si>
  <si>
    <t>현도</t>
  </si>
  <si>
    <t>廷漢</t>
  </si>
  <si>
    <t>정한</t>
  </si>
  <si>
    <t>明鼎</t>
  </si>
  <si>
    <t>명정</t>
  </si>
  <si>
    <t>李興春</t>
  </si>
  <si>
    <t>이흥춘</t>
  </si>
  <si>
    <t>龍弼</t>
  </si>
  <si>
    <t>용필</t>
  </si>
  <si>
    <t>正澤</t>
  </si>
  <si>
    <t>정택</t>
  </si>
  <si>
    <t>正杓</t>
  </si>
  <si>
    <t>정표</t>
  </si>
  <si>
    <t>德心</t>
  </si>
  <si>
    <t>덕심</t>
  </si>
  <si>
    <t>千用</t>
  </si>
  <si>
    <t>천용</t>
  </si>
  <si>
    <t>全錫箕</t>
  </si>
  <si>
    <t>전석기</t>
  </si>
  <si>
    <t>錫箕</t>
  </si>
  <si>
    <t>석기</t>
  </si>
  <si>
    <t>계선</t>
  </si>
  <si>
    <t>邦運</t>
  </si>
  <si>
    <t>방운</t>
  </si>
  <si>
    <t>李東林</t>
  </si>
  <si>
    <t>이동림</t>
  </si>
  <si>
    <t>祥彦</t>
  </si>
  <si>
    <t>상언</t>
  </si>
  <si>
    <t>必書</t>
  </si>
  <si>
    <t>필서</t>
  </si>
  <si>
    <t>汶範</t>
  </si>
  <si>
    <t>문범</t>
  </si>
  <si>
    <t>金致一</t>
  </si>
  <si>
    <t>김치일</t>
  </si>
  <si>
    <t>小介</t>
  </si>
  <si>
    <t>소개</t>
  </si>
  <si>
    <t>夏錫鼎</t>
  </si>
  <si>
    <t>하석정</t>
  </si>
  <si>
    <t>錫鼎</t>
  </si>
  <si>
    <t>석정</t>
  </si>
  <si>
    <t>甲戌</t>
  </si>
  <si>
    <t>갑술</t>
  </si>
  <si>
    <t>贈童敎官朝奉大夫</t>
  </si>
  <si>
    <t>증동교관조봉대부</t>
  </si>
  <si>
    <t>必昕</t>
  </si>
  <si>
    <t>필흔</t>
  </si>
  <si>
    <t>增年</t>
  </si>
  <si>
    <t>증년</t>
  </si>
  <si>
    <t>祖赫</t>
  </si>
  <si>
    <t>조혁</t>
  </si>
  <si>
    <t>全玉範</t>
  </si>
  <si>
    <t>전옥범</t>
  </si>
  <si>
    <t>令人</t>
  </si>
  <si>
    <t>都</t>
  </si>
  <si>
    <t>도</t>
  </si>
  <si>
    <t>錫洪</t>
  </si>
  <si>
    <t>석홍</t>
  </si>
  <si>
    <t>錫範</t>
  </si>
  <si>
    <t>석범</t>
  </si>
  <si>
    <t>冀澍</t>
  </si>
  <si>
    <t>기주</t>
  </si>
  <si>
    <t>泳</t>
  </si>
  <si>
    <t>庚子</t>
  </si>
  <si>
    <t>경자</t>
  </si>
  <si>
    <t>乙未</t>
  </si>
  <si>
    <t>을미</t>
  </si>
  <si>
    <t>卜女</t>
  </si>
  <si>
    <t>복녀</t>
  </si>
  <si>
    <t>奴下納步兵</t>
  </si>
  <si>
    <t>노하납보병</t>
  </si>
  <si>
    <t>萬石</t>
  </si>
  <si>
    <t>만석</t>
  </si>
  <si>
    <t>夏錫奎</t>
  </si>
  <si>
    <t>하석규</t>
  </si>
  <si>
    <t>錫奎</t>
  </si>
  <si>
    <t>석규</t>
  </si>
  <si>
    <t>壬申</t>
  </si>
  <si>
    <t>임신</t>
  </si>
  <si>
    <t>廷直</t>
  </si>
  <si>
    <t>정직</t>
  </si>
  <si>
    <t>師澤</t>
  </si>
  <si>
    <t>사택</t>
  </si>
  <si>
    <t>通政大夫</t>
  </si>
  <si>
    <t>통정대부</t>
  </si>
  <si>
    <t>時範</t>
  </si>
  <si>
    <t>시범</t>
  </si>
  <si>
    <t>徐慶玧</t>
  </si>
  <si>
    <t>서경윤</t>
  </si>
  <si>
    <t>閔</t>
  </si>
  <si>
    <t>민</t>
  </si>
  <si>
    <t>驪興</t>
  </si>
  <si>
    <t>大分伊</t>
  </si>
  <si>
    <t>대분이</t>
  </si>
  <si>
    <t>奴末金</t>
  </si>
  <si>
    <t>노말금</t>
  </si>
  <si>
    <t>權應睦</t>
  </si>
  <si>
    <t>권응목</t>
  </si>
  <si>
    <t>應睦</t>
  </si>
  <si>
    <t>응목</t>
  </si>
  <si>
    <t>致起</t>
  </si>
  <si>
    <t>치기</t>
  </si>
  <si>
    <t>遇衡</t>
  </si>
  <si>
    <t>우형</t>
  </si>
  <si>
    <t>尙集</t>
  </si>
  <si>
    <t>상집</t>
  </si>
  <si>
    <t>崔柱東</t>
  </si>
  <si>
    <t>최주동</t>
  </si>
  <si>
    <t>海興</t>
  </si>
  <si>
    <t>搢圭</t>
  </si>
  <si>
    <t>진규</t>
  </si>
  <si>
    <t>必郢</t>
  </si>
  <si>
    <t>필영</t>
  </si>
  <si>
    <t>榦謨</t>
  </si>
  <si>
    <t>간모</t>
  </si>
  <si>
    <t>洪必源</t>
  </si>
  <si>
    <t>홍필원</t>
  </si>
  <si>
    <t>萬今</t>
  </si>
  <si>
    <t>만금</t>
  </si>
  <si>
    <t>權永睦</t>
  </si>
  <si>
    <t>권영목</t>
  </si>
  <si>
    <t>永睦</t>
  </si>
  <si>
    <t>영목</t>
  </si>
  <si>
    <t>必起</t>
  </si>
  <si>
    <t>필기</t>
  </si>
  <si>
    <t>得衡</t>
  </si>
  <si>
    <t>득형</t>
  </si>
  <si>
    <t>徐謹復</t>
  </si>
  <si>
    <t>殷</t>
  </si>
  <si>
    <t>은</t>
  </si>
  <si>
    <t>幸州</t>
  </si>
  <si>
    <t>행주</t>
  </si>
  <si>
    <t>養伯</t>
  </si>
  <si>
    <t>양백</t>
  </si>
  <si>
    <t>秉鉉</t>
  </si>
  <si>
    <t>병현</t>
  </si>
  <si>
    <t>大赫</t>
  </si>
  <si>
    <t>대혁</t>
  </si>
  <si>
    <t>都應魯</t>
  </si>
  <si>
    <t>도응로</t>
  </si>
  <si>
    <t>八莒</t>
  </si>
  <si>
    <t>팔거</t>
  </si>
  <si>
    <t>德女</t>
  </si>
  <si>
    <t>덕녀</t>
  </si>
  <si>
    <t>夏錫洪</t>
  </si>
  <si>
    <t>하석홍</t>
  </si>
  <si>
    <t>蔣</t>
  </si>
  <si>
    <t>장</t>
  </si>
  <si>
    <t>牙山</t>
  </si>
  <si>
    <t>아산</t>
  </si>
  <si>
    <t>一稷</t>
  </si>
  <si>
    <t>彦鵬</t>
  </si>
  <si>
    <t>언붕</t>
  </si>
  <si>
    <t>世殷</t>
  </si>
  <si>
    <t>세은</t>
  </si>
  <si>
    <t>都成垕</t>
  </si>
  <si>
    <t>도성후</t>
  </si>
  <si>
    <t>千心</t>
  </si>
  <si>
    <t>천심</t>
  </si>
  <si>
    <t>徐龍玉</t>
  </si>
  <si>
    <t>서용옥</t>
  </si>
  <si>
    <t>慶和</t>
  </si>
  <si>
    <t>경화</t>
  </si>
  <si>
    <t>國範</t>
  </si>
  <si>
    <t>국범</t>
  </si>
  <si>
    <t>鳳昌</t>
  </si>
  <si>
    <t>봉창</t>
  </si>
  <si>
    <t>裵文宅</t>
  </si>
  <si>
    <t>배문택</t>
  </si>
  <si>
    <t>柒權</t>
  </si>
  <si>
    <t>칠권</t>
  </si>
  <si>
    <t>唜金</t>
  </si>
  <si>
    <t>말금</t>
  </si>
  <si>
    <t>龍月</t>
  </si>
  <si>
    <t>용월</t>
  </si>
  <si>
    <t>夏錫胤</t>
  </si>
  <si>
    <t>하석윤</t>
  </si>
  <si>
    <t>하정립고대자</t>
  </si>
  <si>
    <t>正岦</t>
  </si>
  <si>
    <t>정립</t>
  </si>
  <si>
    <t>聲弼</t>
  </si>
  <si>
    <t>성필</t>
  </si>
  <si>
    <t>時筠</t>
  </si>
  <si>
    <t>시균</t>
  </si>
  <si>
    <t>全載善</t>
  </si>
  <si>
    <t>전재선</t>
  </si>
  <si>
    <t>鎭恒</t>
  </si>
  <si>
    <t>진항</t>
  </si>
  <si>
    <t>載學</t>
  </si>
  <si>
    <t>재학</t>
  </si>
  <si>
    <t>命保</t>
  </si>
  <si>
    <t>명보</t>
  </si>
  <si>
    <t>徐命永</t>
  </si>
  <si>
    <t>서명영</t>
  </si>
  <si>
    <t>洛</t>
  </si>
  <si>
    <t>락</t>
  </si>
  <si>
    <t>濤</t>
  </si>
  <si>
    <t>水京</t>
  </si>
  <si>
    <t>수경</t>
  </si>
  <si>
    <t>克烈</t>
  </si>
  <si>
    <t>극렬</t>
  </si>
  <si>
    <t>奴禁保</t>
  </si>
  <si>
    <t>노금보</t>
  </si>
  <si>
    <t>光文</t>
  </si>
  <si>
    <t>광문</t>
  </si>
  <si>
    <t>尹宗伊</t>
  </si>
  <si>
    <t>윤종이</t>
  </si>
  <si>
    <t>下納步兵</t>
  </si>
  <si>
    <t>하납보병</t>
  </si>
  <si>
    <t>宗伊</t>
  </si>
  <si>
    <t>종이</t>
  </si>
  <si>
    <t>介南</t>
  </si>
  <si>
    <t>元山</t>
  </si>
  <si>
    <t>원산</t>
  </si>
  <si>
    <t>殷武三</t>
  </si>
  <si>
    <t>은무삼</t>
  </si>
  <si>
    <t>別仁介</t>
  </si>
  <si>
    <t>玉山</t>
  </si>
  <si>
    <t>옥산</t>
  </si>
  <si>
    <t>金正玉</t>
  </si>
  <si>
    <t>김정옥</t>
  </si>
  <si>
    <t>正玉</t>
  </si>
  <si>
    <t>정옥</t>
  </si>
  <si>
    <t>江陵</t>
  </si>
  <si>
    <t>강릉</t>
  </si>
  <si>
    <t>興德</t>
  </si>
  <si>
    <t>흥덕</t>
  </si>
  <si>
    <t>明後</t>
  </si>
  <si>
    <t>명후</t>
  </si>
  <si>
    <t>礪節校尉訓鍊院判官</t>
  </si>
  <si>
    <t>萬夏</t>
  </si>
  <si>
    <t>만하</t>
  </si>
  <si>
    <t>鄭泰佑</t>
  </si>
  <si>
    <t>정태우</t>
  </si>
  <si>
    <t>二彦</t>
  </si>
  <si>
    <t>이언</t>
  </si>
  <si>
    <t>啓今</t>
  </si>
  <si>
    <t>계금</t>
  </si>
  <si>
    <t>鄭貞鐵</t>
  </si>
  <si>
    <t>정정철</t>
  </si>
  <si>
    <t>貞鐵</t>
  </si>
  <si>
    <t>정철</t>
  </si>
  <si>
    <t>昌福</t>
  </si>
  <si>
    <t>창복</t>
  </si>
  <si>
    <t>敬敏</t>
  </si>
  <si>
    <t>경민</t>
  </si>
  <si>
    <t>熙僑</t>
  </si>
  <si>
    <t>희교</t>
  </si>
  <si>
    <t>황필문</t>
  </si>
  <si>
    <t>小石今</t>
  </si>
  <si>
    <t>소석금</t>
  </si>
  <si>
    <t>徐孟烈</t>
  </si>
  <si>
    <t>서맹렬</t>
  </si>
  <si>
    <t>孫基復</t>
  </si>
  <si>
    <t>海百</t>
  </si>
  <si>
    <t>해백</t>
  </si>
  <si>
    <t>能鎭</t>
  </si>
  <si>
    <t>능진</t>
  </si>
  <si>
    <r>
      <t>載</t>
    </r>
    <r>
      <rPr>
        <sz val="10"/>
        <rFont val="MS Gothic"/>
        <family val="3"/>
        <charset val="128"/>
      </rPr>
      <t>愽</t>
    </r>
  </si>
  <si>
    <t>徐厚道</t>
  </si>
  <si>
    <t>서후도</t>
  </si>
  <si>
    <t>利川</t>
  </si>
  <si>
    <t>梅玉</t>
  </si>
  <si>
    <t>매옥</t>
  </si>
  <si>
    <t>金錫一</t>
  </si>
  <si>
    <t>김석일</t>
  </si>
  <si>
    <t>錫一</t>
  </si>
  <si>
    <t>석일</t>
  </si>
  <si>
    <t>戊戌</t>
  </si>
  <si>
    <t>무술</t>
  </si>
  <si>
    <t>五善</t>
  </si>
  <si>
    <t>오선</t>
  </si>
  <si>
    <t>邦翰</t>
  </si>
  <si>
    <t>방한</t>
  </si>
  <si>
    <t>汝性</t>
  </si>
  <si>
    <t>여성</t>
  </si>
  <si>
    <t>通德郞</t>
  </si>
  <si>
    <t>成昌伯</t>
  </si>
  <si>
    <t>성창백</t>
  </si>
  <si>
    <t>熙稷</t>
  </si>
  <si>
    <t>희직</t>
  </si>
  <si>
    <t>龍績</t>
  </si>
  <si>
    <t>용적</t>
  </si>
  <si>
    <t>仁夏</t>
  </si>
  <si>
    <t>인하</t>
  </si>
  <si>
    <t>申道進</t>
  </si>
  <si>
    <t>신도진</t>
  </si>
  <si>
    <t>奎漢</t>
  </si>
  <si>
    <t>규한</t>
  </si>
  <si>
    <t>楊</t>
  </si>
  <si>
    <t>양</t>
  </si>
  <si>
    <t>中和</t>
  </si>
  <si>
    <t>중화</t>
  </si>
  <si>
    <t>芿女</t>
  </si>
  <si>
    <t>잉녀</t>
  </si>
  <si>
    <t>永心</t>
  </si>
  <si>
    <t>영심</t>
  </si>
  <si>
    <t>連宜</t>
  </si>
  <si>
    <t>연의</t>
  </si>
  <si>
    <t>吳光文</t>
  </si>
  <si>
    <t>오광문</t>
  </si>
  <si>
    <t>金得千</t>
  </si>
  <si>
    <t>김득천</t>
  </si>
  <si>
    <t>巡營牙兵馬軍</t>
  </si>
  <si>
    <t>순영아병마군</t>
  </si>
  <si>
    <t>得千</t>
  </si>
  <si>
    <t>득천</t>
  </si>
  <si>
    <t>卜乭</t>
  </si>
  <si>
    <t>복돌</t>
  </si>
  <si>
    <t>文乭三</t>
  </si>
  <si>
    <t>문돌삼</t>
  </si>
  <si>
    <t>順興</t>
  </si>
  <si>
    <t>순흥</t>
  </si>
  <si>
    <t>御保</t>
  </si>
  <si>
    <t>어보</t>
  </si>
  <si>
    <t>馬軍</t>
  </si>
  <si>
    <t>마군</t>
  </si>
  <si>
    <t>上元</t>
  </si>
  <si>
    <t>金玉衡</t>
  </si>
  <si>
    <t>김옥형</t>
  </si>
  <si>
    <t>夫之</t>
  </si>
  <si>
    <t>부지</t>
  </si>
  <si>
    <t>不知</t>
  </si>
  <si>
    <t>莫只</t>
  </si>
  <si>
    <t>막지</t>
  </si>
  <si>
    <t>金初明</t>
  </si>
  <si>
    <t>김초명</t>
  </si>
  <si>
    <t>權成睦</t>
  </si>
  <si>
    <t>권성목</t>
  </si>
  <si>
    <t>성목</t>
  </si>
  <si>
    <t>以起</t>
  </si>
  <si>
    <t>이기</t>
  </si>
  <si>
    <t>全邦德</t>
  </si>
  <si>
    <t>전방덕</t>
  </si>
  <si>
    <t>宗澤</t>
  </si>
  <si>
    <t>종택</t>
  </si>
  <si>
    <t>珵</t>
  </si>
  <si>
    <t>泗應</t>
  </si>
  <si>
    <t>사응</t>
  </si>
  <si>
    <t>徐璜</t>
  </si>
  <si>
    <t>서황</t>
  </si>
  <si>
    <t>春丹</t>
  </si>
  <si>
    <t>춘단</t>
  </si>
  <si>
    <t>夏光弼</t>
  </si>
  <si>
    <t>하광필</t>
  </si>
  <si>
    <t>光弼</t>
  </si>
  <si>
    <t>광필</t>
  </si>
  <si>
    <t>時澈</t>
  </si>
  <si>
    <t>慶成</t>
  </si>
  <si>
    <t>경성</t>
  </si>
  <si>
    <t>達厚</t>
  </si>
  <si>
    <t>달후</t>
  </si>
  <si>
    <t>心赫</t>
  </si>
  <si>
    <t>심혁</t>
  </si>
  <si>
    <t>張學矩</t>
  </si>
  <si>
    <t>장학구</t>
  </si>
  <si>
    <t>石女</t>
  </si>
  <si>
    <t>석녀</t>
  </si>
  <si>
    <t>全種善</t>
  </si>
  <si>
    <t>전종선</t>
  </si>
  <si>
    <t>種善</t>
  </si>
  <si>
    <t>종선</t>
  </si>
  <si>
    <t>邦俊</t>
  </si>
  <si>
    <t>방준</t>
  </si>
  <si>
    <t>一性</t>
  </si>
  <si>
    <t>일성</t>
  </si>
  <si>
    <t>昌鼎</t>
  </si>
  <si>
    <t>창정</t>
  </si>
  <si>
    <t>孫厚錫</t>
  </si>
  <si>
    <t>손후석</t>
  </si>
  <si>
    <t>興海</t>
  </si>
  <si>
    <t>흥해</t>
  </si>
  <si>
    <t>翼震</t>
  </si>
  <si>
    <t>익진</t>
  </si>
  <si>
    <t>壽一</t>
  </si>
  <si>
    <t>수일</t>
  </si>
  <si>
    <t>毅錫</t>
  </si>
  <si>
    <t>의석</t>
  </si>
  <si>
    <t>申宅濟</t>
  </si>
  <si>
    <t>신택제</t>
  </si>
  <si>
    <t>錫文</t>
  </si>
  <si>
    <t>석문</t>
  </si>
  <si>
    <t>錫珷</t>
  </si>
  <si>
    <t>석무</t>
  </si>
  <si>
    <t>萬切</t>
  </si>
  <si>
    <t>만절</t>
  </si>
  <si>
    <t>金日千</t>
  </si>
  <si>
    <t>김일천</t>
  </si>
  <si>
    <t>牙兵軍</t>
  </si>
  <si>
    <t>아병군</t>
  </si>
  <si>
    <t>日千</t>
  </si>
  <si>
    <t>일천</t>
  </si>
  <si>
    <t>用大</t>
  </si>
  <si>
    <t>용대</t>
  </si>
  <si>
    <t>芿金</t>
  </si>
  <si>
    <t>잉금</t>
  </si>
  <si>
    <t>李於仁牙</t>
  </si>
  <si>
    <t>이어인아</t>
  </si>
  <si>
    <t>夏賢弼</t>
  </si>
  <si>
    <t>하현필</t>
  </si>
  <si>
    <t>현필</t>
  </si>
  <si>
    <t>李寬周</t>
  </si>
  <si>
    <t>이관주</t>
  </si>
  <si>
    <t>永川</t>
  </si>
  <si>
    <t>영천</t>
  </si>
  <si>
    <t>東彦</t>
  </si>
  <si>
    <t>동언</t>
  </si>
  <si>
    <t>大龍</t>
  </si>
  <si>
    <t>대룡</t>
  </si>
  <si>
    <t>世雄</t>
  </si>
  <si>
    <t>세웅</t>
  </si>
  <si>
    <t>徐鳳見</t>
  </si>
  <si>
    <t>서봉견</t>
  </si>
  <si>
    <t>三分</t>
  </si>
  <si>
    <t>삼분</t>
  </si>
  <si>
    <t>夏宏弼</t>
  </si>
  <si>
    <t>하굉필</t>
  </si>
  <si>
    <t>經錫</t>
  </si>
  <si>
    <t>경석</t>
  </si>
  <si>
    <t>漸寬</t>
  </si>
  <si>
    <t>점관</t>
  </si>
  <si>
    <t>曺應淵</t>
  </si>
  <si>
    <t>조응연</t>
  </si>
  <si>
    <t>億心</t>
  </si>
  <si>
    <t>억심</t>
  </si>
  <si>
    <t>權祐睦</t>
  </si>
  <si>
    <t>권우목</t>
  </si>
  <si>
    <t>祐睦</t>
  </si>
  <si>
    <t>우목</t>
  </si>
  <si>
    <t>正起</t>
  </si>
  <si>
    <t>정기</t>
  </si>
  <si>
    <t>載衡</t>
  </si>
  <si>
    <t>재형</t>
  </si>
  <si>
    <t>徐益復</t>
  </si>
  <si>
    <t>柱禎</t>
  </si>
  <si>
    <t>주정</t>
  </si>
  <si>
    <t>泰寅</t>
  </si>
  <si>
    <t>태인</t>
  </si>
  <si>
    <t>嶺</t>
  </si>
  <si>
    <t>령</t>
  </si>
  <si>
    <t>李東輝</t>
  </si>
  <si>
    <t>이동휘</t>
  </si>
  <si>
    <t>哲守</t>
  </si>
  <si>
    <t>萬同</t>
  </si>
  <si>
    <t>만동</t>
  </si>
  <si>
    <t>三女</t>
  </si>
  <si>
    <t>삼녀</t>
  </si>
  <si>
    <t>徐周文</t>
  </si>
  <si>
    <t>서주문</t>
  </si>
  <si>
    <t>周文</t>
  </si>
  <si>
    <t>주문</t>
  </si>
  <si>
    <t>慶華</t>
  </si>
  <si>
    <t>金興德</t>
  </si>
  <si>
    <t>김흥덕</t>
  </si>
  <si>
    <t>貴辰</t>
  </si>
  <si>
    <t>귀진</t>
  </si>
  <si>
    <t>夏龍弼</t>
  </si>
  <si>
    <t>하용필</t>
  </si>
  <si>
    <t>廷德</t>
  </si>
  <si>
    <t>정덕</t>
  </si>
  <si>
    <t>濟汶</t>
  </si>
  <si>
    <t>제문</t>
  </si>
  <si>
    <t>龍翰</t>
  </si>
  <si>
    <t>용한</t>
  </si>
  <si>
    <t>崔正岳</t>
  </si>
  <si>
    <t>최정악</t>
  </si>
  <si>
    <t>千日</t>
  </si>
  <si>
    <t>천일</t>
  </si>
  <si>
    <t>權思睦</t>
  </si>
  <si>
    <t>권사목</t>
  </si>
  <si>
    <t>思睦</t>
  </si>
  <si>
    <t>사목</t>
  </si>
  <si>
    <t>崔東柱</t>
  </si>
  <si>
    <t>최동주</t>
  </si>
  <si>
    <t>萬女</t>
  </si>
  <si>
    <t>만녀</t>
  </si>
  <si>
    <t>全喆善</t>
  </si>
  <si>
    <t>전철선</t>
  </si>
  <si>
    <t>喆善</t>
  </si>
  <si>
    <t>철선</t>
  </si>
  <si>
    <t>泰性</t>
  </si>
  <si>
    <t>태성</t>
  </si>
  <si>
    <t>昌沃</t>
  </si>
  <si>
    <t>창옥</t>
  </si>
  <si>
    <t>權尙俊</t>
  </si>
  <si>
    <t>권상준</t>
  </si>
  <si>
    <t>籍</t>
  </si>
  <si>
    <t>적</t>
  </si>
  <si>
    <t>啓東</t>
  </si>
  <si>
    <t>계동</t>
  </si>
  <si>
    <t>光赫</t>
  </si>
  <si>
    <t>광혁</t>
  </si>
  <si>
    <t>垕槇</t>
  </si>
  <si>
    <t>후전</t>
  </si>
  <si>
    <t>郭宗澤</t>
  </si>
  <si>
    <t>곽종택</t>
  </si>
  <si>
    <t>三切</t>
  </si>
  <si>
    <t>삼절</t>
  </si>
  <si>
    <t>全錫模</t>
  </si>
  <si>
    <t>전석모</t>
  </si>
  <si>
    <t>錫模</t>
  </si>
  <si>
    <t>海績</t>
  </si>
  <si>
    <t>해적</t>
  </si>
  <si>
    <t>景鎭</t>
  </si>
  <si>
    <t>載賢</t>
  </si>
  <si>
    <t>재현</t>
  </si>
  <si>
    <t>楊渤</t>
  </si>
  <si>
    <t>양발</t>
  </si>
  <si>
    <t>十正丹</t>
  </si>
  <si>
    <t>십정단</t>
  </si>
  <si>
    <t>李貞雲</t>
  </si>
  <si>
    <t>이정운</t>
  </si>
  <si>
    <t>貞雲</t>
  </si>
  <si>
    <t>정운</t>
  </si>
  <si>
    <t>億萬</t>
  </si>
  <si>
    <t>억만</t>
  </si>
  <si>
    <t>德一</t>
  </si>
  <si>
    <t>덕일</t>
  </si>
  <si>
    <t>寬福</t>
  </si>
  <si>
    <t>관복</t>
  </si>
  <si>
    <t>趙海龍</t>
  </si>
  <si>
    <t>조해룡</t>
  </si>
  <si>
    <t>漢陽</t>
  </si>
  <si>
    <t>한양</t>
  </si>
  <si>
    <t>奉心</t>
  </si>
  <si>
    <t>봉심</t>
  </si>
  <si>
    <t>張德用</t>
  </si>
  <si>
    <t>장덕용</t>
  </si>
  <si>
    <t>張</t>
  </si>
  <si>
    <t>德用</t>
  </si>
  <si>
    <t>덕용</t>
  </si>
  <si>
    <t>日岩</t>
  </si>
  <si>
    <t>일암</t>
  </si>
  <si>
    <t>夫淡</t>
  </si>
  <si>
    <t>부담</t>
  </si>
  <si>
    <t>崔在厚</t>
  </si>
  <si>
    <t>최재후</t>
  </si>
  <si>
    <t>張彦用</t>
  </si>
  <si>
    <t>장언용</t>
  </si>
  <si>
    <t>彦用</t>
  </si>
  <si>
    <t>언용</t>
  </si>
  <si>
    <t>崔在原</t>
  </si>
  <si>
    <t>최재원</t>
  </si>
  <si>
    <t>全澤</t>
  </si>
  <si>
    <t>전택</t>
  </si>
  <si>
    <t>澤</t>
  </si>
  <si>
    <t>택</t>
  </si>
  <si>
    <t>錫輔</t>
  </si>
  <si>
    <t>석보</t>
  </si>
  <si>
    <t>浩善</t>
  </si>
  <si>
    <t>호선</t>
  </si>
  <si>
    <t>邦億</t>
  </si>
  <si>
    <t>방억</t>
  </si>
  <si>
    <t>夏時哲</t>
  </si>
  <si>
    <t>하시철</t>
  </si>
  <si>
    <t>尙根</t>
  </si>
  <si>
    <t>상근</t>
  </si>
  <si>
    <t>淵宇</t>
  </si>
  <si>
    <t>연우</t>
  </si>
  <si>
    <t>春鎭</t>
  </si>
  <si>
    <t>춘진</t>
  </si>
  <si>
    <t>朴老燦</t>
  </si>
  <si>
    <t>以切</t>
  </si>
  <si>
    <t>이절</t>
  </si>
  <si>
    <t>徐仁烈</t>
  </si>
  <si>
    <t>서인렬</t>
  </si>
  <si>
    <t>仁烈</t>
  </si>
  <si>
    <t>인렬</t>
  </si>
  <si>
    <t>有成</t>
  </si>
  <si>
    <t>유성</t>
  </si>
  <si>
    <t>命元</t>
  </si>
  <si>
    <t>명원</t>
  </si>
  <si>
    <r>
      <t>李光</t>
    </r>
    <r>
      <rPr>
        <sz val="10"/>
        <rFont val="MingLiU"/>
        <family val="3"/>
        <charset val="136"/>
      </rPr>
      <t>郈</t>
    </r>
  </si>
  <si>
    <t>이광후</t>
  </si>
  <si>
    <t>梅月</t>
  </si>
  <si>
    <t>매월</t>
  </si>
  <si>
    <t>夏君弼</t>
  </si>
  <si>
    <t>하군필</t>
  </si>
  <si>
    <t>君弼</t>
  </si>
  <si>
    <t>군필</t>
  </si>
  <si>
    <t>時赫</t>
  </si>
  <si>
    <t>시혁</t>
  </si>
  <si>
    <t>義徵</t>
  </si>
  <si>
    <t>의징</t>
  </si>
  <si>
    <t>尙慶</t>
  </si>
  <si>
    <t>상경</t>
  </si>
  <si>
    <t>裵尙斗</t>
  </si>
  <si>
    <t>배상두</t>
  </si>
  <si>
    <t>光雷</t>
  </si>
  <si>
    <t>광뢰</t>
  </si>
  <si>
    <t>燁</t>
  </si>
  <si>
    <t>엽</t>
  </si>
  <si>
    <t>道範</t>
  </si>
  <si>
    <t>도범</t>
  </si>
  <si>
    <t>李東榮</t>
  </si>
  <si>
    <t>이동영</t>
  </si>
  <si>
    <t>正秀</t>
  </si>
  <si>
    <t>정수</t>
  </si>
  <si>
    <t>李正元</t>
  </si>
  <si>
    <t>이정원</t>
  </si>
  <si>
    <t>全錫祐</t>
  </si>
  <si>
    <t>전석우</t>
  </si>
  <si>
    <t>錫祐</t>
  </si>
  <si>
    <t>載善</t>
  </si>
  <si>
    <t>재선</t>
  </si>
  <si>
    <t>邦杰</t>
  </si>
  <si>
    <t>방걸</t>
  </si>
  <si>
    <t>正性</t>
  </si>
  <si>
    <t>정성</t>
  </si>
  <si>
    <t>徐昌再</t>
  </si>
  <si>
    <t>서창재</t>
  </si>
  <si>
    <t>烈厚</t>
  </si>
  <si>
    <t>宗道</t>
  </si>
  <si>
    <t>종도</t>
  </si>
  <si>
    <t>통덕랑</t>
  </si>
  <si>
    <t>基一</t>
  </si>
  <si>
    <t>기일</t>
  </si>
  <si>
    <t>金宗連</t>
  </si>
  <si>
    <t>김종련</t>
  </si>
  <si>
    <t>義城</t>
  </si>
  <si>
    <t>의성</t>
  </si>
  <si>
    <t>海郞</t>
  </si>
  <si>
    <t>해랑</t>
  </si>
  <si>
    <t>夏錫祚</t>
  </si>
  <si>
    <t>하석조</t>
  </si>
  <si>
    <t>幼學生</t>
  </si>
  <si>
    <t>유학생</t>
  </si>
  <si>
    <t>錫祚</t>
  </si>
  <si>
    <t>석조</t>
  </si>
  <si>
    <t>正泰</t>
  </si>
  <si>
    <t>정태</t>
  </si>
  <si>
    <t>亨弼</t>
  </si>
  <si>
    <t>형필</t>
  </si>
  <si>
    <t>時仁</t>
  </si>
  <si>
    <t>시인</t>
  </si>
  <si>
    <t>黃性漢</t>
  </si>
  <si>
    <t>황성한</t>
  </si>
  <si>
    <t>秀榦</t>
  </si>
  <si>
    <t>수간</t>
  </si>
  <si>
    <t>枝榮</t>
  </si>
  <si>
    <t>지영</t>
  </si>
  <si>
    <t>道新</t>
  </si>
  <si>
    <t>도신</t>
  </si>
  <si>
    <t>裵慶祚</t>
  </si>
  <si>
    <t>배경조</t>
  </si>
  <si>
    <t>天俊</t>
  </si>
  <si>
    <t>천준</t>
  </si>
  <si>
    <t>權義睦</t>
  </si>
  <si>
    <t>권의목</t>
  </si>
  <si>
    <t>義睦</t>
  </si>
  <si>
    <t>의목</t>
  </si>
  <si>
    <t>宗起</t>
  </si>
  <si>
    <t>종기</t>
  </si>
  <si>
    <t>運衡</t>
  </si>
  <si>
    <t>운형</t>
  </si>
  <si>
    <t>尙彦</t>
  </si>
  <si>
    <t>孔</t>
  </si>
  <si>
    <t>공</t>
  </si>
  <si>
    <t>曲阜</t>
  </si>
  <si>
    <t>곡부</t>
  </si>
  <si>
    <t>晩烈</t>
  </si>
  <si>
    <t>만렬</t>
  </si>
  <si>
    <t>奎東</t>
  </si>
  <si>
    <t>규동</t>
  </si>
  <si>
    <t>胤玉</t>
  </si>
  <si>
    <t>윤옥</t>
  </si>
  <si>
    <t>李震元</t>
  </si>
  <si>
    <t>이진원</t>
  </si>
  <si>
    <t>連玉</t>
  </si>
  <si>
    <t>연옥</t>
  </si>
  <si>
    <t>夏正奎</t>
  </si>
  <si>
    <t>하정규</t>
  </si>
  <si>
    <t>正奎</t>
  </si>
  <si>
    <t>정규</t>
  </si>
  <si>
    <t>壬戌</t>
  </si>
  <si>
    <t>임술</t>
  </si>
  <si>
    <t>敬必</t>
  </si>
  <si>
    <t>경필</t>
  </si>
  <si>
    <t>鄭啓</t>
  </si>
  <si>
    <t>정계</t>
  </si>
  <si>
    <t>錫源</t>
  </si>
  <si>
    <t>석원</t>
  </si>
  <si>
    <t>錫海</t>
  </si>
  <si>
    <t>석해</t>
  </si>
  <si>
    <t>守切</t>
  </si>
  <si>
    <t>수절</t>
  </si>
  <si>
    <t>夏錫萬</t>
  </si>
  <si>
    <t>하석만</t>
  </si>
  <si>
    <t>錫萬</t>
  </si>
  <si>
    <t>석만</t>
  </si>
  <si>
    <t>正復</t>
  </si>
  <si>
    <t>榮必</t>
  </si>
  <si>
    <t>朴乃郁</t>
  </si>
  <si>
    <t>박내욱</t>
  </si>
  <si>
    <t>末心</t>
  </si>
  <si>
    <t>말심</t>
  </si>
  <si>
    <t>殷德萬</t>
  </si>
  <si>
    <t>은덕만</t>
  </si>
  <si>
    <t>束伍軍</t>
  </si>
  <si>
    <t>속오군</t>
  </si>
  <si>
    <t>德萬</t>
  </si>
  <si>
    <t>덕만</t>
  </si>
  <si>
    <t>厚彩</t>
  </si>
  <si>
    <t>후채</t>
  </si>
  <si>
    <t>進元</t>
  </si>
  <si>
    <t>진원</t>
  </si>
  <si>
    <t>日權</t>
  </si>
  <si>
    <t>일권</t>
  </si>
  <si>
    <t>仁彔</t>
  </si>
  <si>
    <t>인록</t>
  </si>
  <si>
    <t>今石</t>
  </si>
  <si>
    <t>금석</t>
  </si>
  <si>
    <t>黃石老</t>
  </si>
  <si>
    <t>황석로</t>
  </si>
  <si>
    <t>石老</t>
  </si>
  <si>
    <t>석로</t>
  </si>
  <si>
    <t>XX</t>
  </si>
  <si>
    <t>霧中</t>
  </si>
  <si>
    <t>무중</t>
  </si>
  <si>
    <t>望知</t>
  </si>
  <si>
    <t>망지</t>
  </si>
  <si>
    <t>夫謨</t>
  </si>
  <si>
    <t>부모</t>
  </si>
  <si>
    <t>莫知</t>
  </si>
  <si>
    <t>金得守</t>
  </si>
  <si>
    <t>김득수</t>
  </si>
  <si>
    <t>尹赫奎</t>
  </si>
  <si>
    <t>윤혁규</t>
  </si>
  <si>
    <t>赫奎</t>
  </si>
  <si>
    <t>혁규</t>
  </si>
  <si>
    <t>厚是</t>
  </si>
  <si>
    <t>후시</t>
  </si>
  <si>
    <t>命孫</t>
  </si>
  <si>
    <t>명손</t>
  </si>
  <si>
    <t>折衝將軍行龍讓衛副護軍</t>
  </si>
  <si>
    <t>順大</t>
  </si>
  <si>
    <t>순대</t>
  </si>
  <si>
    <t>金泰龍</t>
  </si>
  <si>
    <t>김태룡</t>
  </si>
  <si>
    <t>孝睦洞里</t>
  </si>
  <si>
    <t>효목동리</t>
  </si>
  <si>
    <t>學性</t>
  </si>
  <si>
    <t>학성</t>
  </si>
  <si>
    <t>繼允</t>
  </si>
  <si>
    <t>계윤</t>
  </si>
  <si>
    <t>曺章憲</t>
  </si>
  <si>
    <t>조장헌</t>
  </si>
  <si>
    <t>煥奎</t>
  </si>
  <si>
    <t>환규</t>
  </si>
  <si>
    <t>萬丹</t>
  </si>
  <si>
    <t>만단</t>
  </si>
  <si>
    <t>鄭得守</t>
  </si>
  <si>
    <t>정득수</t>
  </si>
  <si>
    <t>得守</t>
  </si>
  <si>
    <t>득수</t>
  </si>
  <si>
    <t>大奉</t>
  </si>
  <si>
    <t>대봉</t>
  </si>
  <si>
    <t>乭伊</t>
  </si>
  <si>
    <t>돌이</t>
  </si>
  <si>
    <t>億石</t>
  </si>
  <si>
    <t>억석</t>
  </si>
  <si>
    <t>李春光</t>
  </si>
  <si>
    <t>이춘광</t>
  </si>
  <si>
    <t>束伍</t>
  </si>
  <si>
    <t>속오</t>
  </si>
  <si>
    <t>時孫</t>
  </si>
  <si>
    <t>시손</t>
  </si>
  <si>
    <t>白彔</t>
  </si>
  <si>
    <t>백록</t>
  </si>
  <si>
    <t>卜之</t>
  </si>
  <si>
    <t>복지</t>
  </si>
  <si>
    <t>所也之</t>
  </si>
  <si>
    <t>소야지</t>
  </si>
  <si>
    <t>德才</t>
  </si>
  <si>
    <t>덕재</t>
  </si>
  <si>
    <t>日大</t>
  </si>
  <si>
    <t>일대</t>
  </si>
  <si>
    <t>鄭福采</t>
  </si>
  <si>
    <t>정복채</t>
  </si>
  <si>
    <t>秋</t>
  </si>
  <si>
    <t>추</t>
  </si>
  <si>
    <t>羅州</t>
  </si>
  <si>
    <t>나주</t>
  </si>
  <si>
    <t>有寶</t>
  </si>
  <si>
    <t>유보</t>
  </si>
  <si>
    <t>聖復</t>
  </si>
  <si>
    <t>光輔</t>
  </si>
  <si>
    <t>광보</t>
  </si>
  <si>
    <t>李光善</t>
  </si>
  <si>
    <t>이광선</t>
  </si>
  <si>
    <t>述伊</t>
  </si>
  <si>
    <t>술이</t>
  </si>
  <si>
    <t>玉用</t>
  </si>
  <si>
    <t>옥용</t>
  </si>
  <si>
    <t>曺昌元</t>
  </si>
  <si>
    <t>조창원</t>
  </si>
  <si>
    <t>昌元</t>
  </si>
  <si>
    <t>承鐸</t>
  </si>
  <si>
    <t>승탁</t>
  </si>
  <si>
    <t>參奉</t>
  </si>
  <si>
    <t>참봉</t>
  </si>
  <si>
    <t>聖富</t>
  </si>
  <si>
    <t>성부</t>
  </si>
  <si>
    <t>德点</t>
  </si>
  <si>
    <t>덕점</t>
  </si>
  <si>
    <t>金致玉</t>
  </si>
  <si>
    <t>김치옥</t>
  </si>
  <si>
    <t>昌權</t>
  </si>
  <si>
    <t>창권</t>
  </si>
  <si>
    <t>義權</t>
  </si>
  <si>
    <t>의권</t>
  </si>
  <si>
    <t>鄭載元</t>
  </si>
  <si>
    <t>정재원</t>
  </si>
  <si>
    <t>載元</t>
  </si>
  <si>
    <t>재원</t>
  </si>
  <si>
    <t>基孝</t>
  </si>
  <si>
    <t>기효</t>
  </si>
  <si>
    <t>奎見</t>
  </si>
  <si>
    <t>규견</t>
  </si>
  <si>
    <t>善國</t>
  </si>
  <si>
    <t>선국</t>
  </si>
  <si>
    <t>金孝南</t>
  </si>
  <si>
    <t>김효남</t>
  </si>
  <si>
    <t>福尙</t>
  </si>
  <si>
    <t>복상</t>
  </si>
  <si>
    <t>德秀</t>
  </si>
  <si>
    <t>덕수</t>
  </si>
  <si>
    <t>全應弼</t>
  </si>
  <si>
    <t>전응필</t>
  </si>
  <si>
    <t>愛切</t>
  </si>
  <si>
    <t>애절</t>
  </si>
  <si>
    <t>李俊伊</t>
  </si>
  <si>
    <t>이준이</t>
  </si>
  <si>
    <t>金命福</t>
  </si>
  <si>
    <t>김명복</t>
  </si>
  <si>
    <t>命福</t>
  </si>
  <si>
    <t>명복</t>
  </si>
  <si>
    <t>晟謨</t>
  </si>
  <si>
    <t>성모</t>
  </si>
  <si>
    <t>泰夏</t>
  </si>
  <si>
    <t>태하</t>
  </si>
  <si>
    <t>馹祥</t>
  </si>
  <si>
    <t>일상</t>
  </si>
  <si>
    <t>曺雲龍</t>
  </si>
  <si>
    <t>조운룡</t>
  </si>
  <si>
    <t>春月</t>
  </si>
  <si>
    <t>춘월</t>
  </si>
  <si>
    <t>俊伊</t>
  </si>
  <si>
    <t>준이</t>
  </si>
  <si>
    <t>廣州</t>
  </si>
  <si>
    <t>광주</t>
  </si>
  <si>
    <t>元彩</t>
  </si>
  <si>
    <t>원채</t>
  </si>
  <si>
    <t>日福</t>
  </si>
  <si>
    <t>일복</t>
  </si>
  <si>
    <t>連三</t>
  </si>
  <si>
    <t>趙成玉</t>
  </si>
  <si>
    <t>조성옥</t>
  </si>
  <si>
    <t>哲俊</t>
  </si>
  <si>
    <t>철준</t>
  </si>
  <si>
    <t>日万</t>
  </si>
  <si>
    <t>自斤万</t>
  </si>
  <si>
    <t>자근만</t>
  </si>
  <si>
    <t>晩</t>
  </si>
  <si>
    <t>만</t>
  </si>
  <si>
    <t>愛男</t>
  </si>
  <si>
    <t>애남</t>
  </si>
  <si>
    <t>鄭東碩</t>
  </si>
  <si>
    <t>정동석</t>
  </si>
  <si>
    <t>東碩</t>
  </si>
  <si>
    <t>光德</t>
  </si>
  <si>
    <t>광덕</t>
  </si>
  <si>
    <t>在乭</t>
  </si>
  <si>
    <t>재돌</t>
  </si>
  <si>
    <t>世元</t>
  </si>
  <si>
    <t>세원</t>
  </si>
  <si>
    <t>李善周</t>
  </si>
  <si>
    <t>이선주</t>
  </si>
  <si>
    <t>叔</t>
  </si>
  <si>
    <t>숙</t>
  </si>
  <si>
    <t>金伊</t>
  </si>
  <si>
    <t>금이</t>
  </si>
  <si>
    <t>叔母</t>
  </si>
  <si>
    <t>숙모</t>
  </si>
  <si>
    <t>自斤連石</t>
  </si>
  <si>
    <t>자근련석</t>
  </si>
  <si>
    <t>從嫂</t>
  </si>
  <si>
    <t>종수</t>
  </si>
  <si>
    <t>姜</t>
  </si>
  <si>
    <t>강</t>
  </si>
  <si>
    <t>月分</t>
  </si>
  <si>
    <t>월분</t>
  </si>
  <si>
    <t>小月分</t>
  </si>
  <si>
    <t>소월분</t>
  </si>
  <si>
    <t>金日孫</t>
  </si>
  <si>
    <t>김일손</t>
  </si>
  <si>
    <t>日孫</t>
  </si>
  <si>
    <t>일손</t>
  </si>
  <si>
    <t>鍾善</t>
  </si>
  <si>
    <t>振聲</t>
  </si>
  <si>
    <t>진성</t>
  </si>
  <si>
    <t>龍八</t>
  </si>
  <si>
    <t>용팔</t>
  </si>
  <si>
    <t>尹泰文</t>
  </si>
  <si>
    <t>윤태문</t>
  </si>
  <si>
    <t>光山</t>
  </si>
  <si>
    <t>광산</t>
  </si>
  <si>
    <t>海南</t>
  </si>
  <si>
    <t>해남</t>
  </si>
  <si>
    <t>擇珪</t>
  </si>
  <si>
    <t>택규</t>
  </si>
  <si>
    <t>順岑</t>
  </si>
  <si>
    <t>순잠</t>
  </si>
  <si>
    <t>具乭奉</t>
  </si>
  <si>
    <t>구돌봉</t>
  </si>
  <si>
    <t>沃權</t>
  </si>
  <si>
    <t>옥권</t>
  </si>
  <si>
    <t>小啓女</t>
  </si>
  <si>
    <t>소계녀</t>
  </si>
  <si>
    <t>李命坤</t>
  </si>
  <si>
    <t>이명곤</t>
  </si>
  <si>
    <t>族親衛</t>
  </si>
  <si>
    <t>족친위</t>
  </si>
  <si>
    <t>命坤</t>
  </si>
  <si>
    <t>명곤</t>
  </si>
  <si>
    <t>聖大</t>
  </si>
  <si>
    <t>瑞三</t>
  </si>
  <si>
    <t>서삼</t>
  </si>
  <si>
    <t>仁弼</t>
  </si>
  <si>
    <t>인필</t>
  </si>
  <si>
    <t>具德文</t>
  </si>
  <si>
    <t>구덕문</t>
  </si>
  <si>
    <t>綾州</t>
  </si>
  <si>
    <t>快榮</t>
  </si>
  <si>
    <t>쾌영</t>
  </si>
  <si>
    <t>亨源</t>
  </si>
  <si>
    <t>형원</t>
  </si>
  <si>
    <t>成均進士</t>
  </si>
  <si>
    <t>성균진사</t>
  </si>
  <si>
    <t>宗岳</t>
  </si>
  <si>
    <t>종악</t>
  </si>
  <si>
    <t>朴得求</t>
  </si>
  <si>
    <t>박득구</t>
  </si>
  <si>
    <t>春每</t>
  </si>
  <si>
    <t>춘매</t>
  </si>
  <si>
    <t>金得宗</t>
  </si>
  <si>
    <t>김득종</t>
  </si>
  <si>
    <t>鄭東旭</t>
  </si>
  <si>
    <t>정동욱</t>
  </si>
  <si>
    <t>幼學鄭喜觀故代弟</t>
  </si>
  <si>
    <t>유학정희관고대제</t>
  </si>
  <si>
    <t>東旭</t>
  </si>
  <si>
    <t>동욱</t>
  </si>
  <si>
    <t>應彬</t>
  </si>
  <si>
    <t>응빈</t>
  </si>
  <si>
    <t>爾君</t>
  </si>
  <si>
    <t>이군</t>
  </si>
  <si>
    <t>曺宥龍</t>
  </si>
  <si>
    <t>조유룡</t>
  </si>
  <si>
    <t>利光</t>
  </si>
  <si>
    <t>이광</t>
  </si>
  <si>
    <t>尙錄</t>
  </si>
  <si>
    <t>상록</t>
  </si>
  <si>
    <t>박종순</t>
  </si>
  <si>
    <t>權慶一</t>
  </si>
  <si>
    <t>권경일</t>
  </si>
  <si>
    <t>乭心</t>
  </si>
  <si>
    <t>돌심</t>
  </si>
  <si>
    <t>金述伊</t>
  </si>
  <si>
    <t>김술이</t>
  </si>
  <si>
    <t>水軍金仁孫故代子</t>
  </si>
  <si>
    <t>仁孫</t>
  </si>
  <si>
    <t>인손</t>
  </si>
  <si>
    <t>得再</t>
  </si>
  <si>
    <t>득재</t>
  </si>
  <si>
    <t>鄭卜采</t>
  </si>
  <si>
    <t>斗一</t>
  </si>
  <si>
    <t>두일</t>
  </si>
  <si>
    <t>順福</t>
  </si>
  <si>
    <t>순복</t>
  </si>
  <si>
    <t>汝泰</t>
  </si>
  <si>
    <t>여태</t>
  </si>
  <si>
    <t>金聲玉</t>
  </si>
  <si>
    <t>김성옥</t>
  </si>
  <si>
    <t>侄子</t>
  </si>
  <si>
    <t>질자</t>
  </si>
  <si>
    <t>龍伊</t>
  </si>
  <si>
    <t>용이</t>
  </si>
  <si>
    <t>玉心</t>
  </si>
  <si>
    <t>옥심</t>
  </si>
  <si>
    <t>鄭漢奎</t>
  </si>
  <si>
    <t>정한규</t>
  </si>
  <si>
    <t>漢奎</t>
  </si>
  <si>
    <t>한규</t>
  </si>
  <si>
    <t>復文</t>
  </si>
  <si>
    <t>成得</t>
  </si>
  <si>
    <t>성득</t>
  </si>
  <si>
    <t>舜載</t>
  </si>
  <si>
    <t>순재</t>
  </si>
  <si>
    <t>金元鳳</t>
  </si>
  <si>
    <t>김원봉</t>
  </si>
  <si>
    <t>瑞安</t>
  </si>
  <si>
    <t>서안</t>
  </si>
  <si>
    <t>重萬</t>
  </si>
  <si>
    <t>중만</t>
  </si>
  <si>
    <t>學生奉化參奉</t>
  </si>
  <si>
    <t>有文</t>
  </si>
  <si>
    <t>유문</t>
  </si>
  <si>
    <t>禹致文</t>
  </si>
  <si>
    <t>우치문</t>
  </si>
  <si>
    <t>金致彦</t>
  </si>
  <si>
    <t>김치언</t>
  </si>
  <si>
    <t>致彦</t>
  </si>
  <si>
    <t>치언</t>
  </si>
  <si>
    <t>萬益</t>
  </si>
  <si>
    <t>만익</t>
  </si>
  <si>
    <t>碩垕</t>
  </si>
  <si>
    <t>석후</t>
  </si>
  <si>
    <t>在守</t>
  </si>
  <si>
    <t>재수</t>
  </si>
  <si>
    <t>李甲彔</t>
  </si>
  <si>
    <t>이갑록</t>
  </si>
  <si>
    <t>順今</t>
  </si>
  <si>
    <t>순금</t>
  </si>
  <si>
    <t>得宗</t>
  </si>
  <si>
    <t>득종</t>
  </si>
  <si>
    <t>孝南</t>
  </si>
  <si>
    <t>효남</t>
  </si>
  <si>
    <t>진달</t>
  </si>
  <si>
    <t>박재정</t>
  </si>
  <si>
    <t>光七</t>
  </si>
  <si>
    <t>광칠</t>
  </si>
  <si>
    <t>辛亥</t>
  </si>
  <si>
    <t>신해</t>
  </si>
  <si>
    <t>小卜</t>
  </si>
  <si>
    <t>소복</t>
  </si>
  <si>
    <t>李秀</t>
  </si>
  <si>
    <t>이수</t>
  </si>
  <si>
    <t>鄭漢祚</t>
  </si>
  <si>
    <t>정한조</t>
  </si>
  <si>
    <t>漢祚</t>
  </si>
  <si>
    <t>한조</t>
  </si>
  <si>
    <t>赫權</t>
  </si>
  <si>
    <t>혁권</t>
  </si>
  <si>
    <t>秀億</t>
  </si>
  <si>
    <t>수억</t>
  </si>
  <si>
    <t>萬善</t>
  </si>
  <si>
    <t>만선</t>
  </si>
  <si>
    <t>吳尙宅</t>
  </si>
  <si>
    <t>오상택</t>
  </si>
  <si>
    <t>光斗</t>
  </si>
  <si>
    <t>광두</t>
  </si>
  <si>
    <t>東秀</t>
  </si>
  <si>
    <t>동수</t>
  </si>
  <si>
    <t>在晟</t>
  </si>
  <si>
    <t>재성</t>
  </si>
  <si>
    <t>朴逢春</t>
  </si>
  <si>
    <t>박봉춘</t>
  </si>
  <si>
    <t>國興</t>
  </si>
  <si>
    <t>국흥</t>
  </si>
  <si>
    <t>日心</t>
  </si>
  <si>
    <t>일심</t>
  </si>
  <si>
    <t>李守</t>
  </si>
  <si>
    <t>守</t>
  </si>
  <si>
    <t>수</t>
  </si>
  <si>
    <t>漢震</t>
  </si>
  <si>
    <t>한진</t>
  </si>
  <si>
    <t>載豊</t>
  </si>
  <si>
    <t>재풍</t>
  </si>
  <si>
    <t>宣畧將軍行龍讓衛副司果知世浦萬戶</t>
  </si>
  <si>
    <t>應權</t>
  </si>
  <si>
    <t>응권</t>
  </si>
  <si>
    <t>文漢平</t>
  </si>
  <si>
    <t>문한평</t>
  </si>
  <si>
    <t>祚</t>
  </si>
  <si>
    <t>李命才</t>
  </si>
  <si>
    <t>이명재</t>
  </si>
  <si>
    <t>攝龍</t>
  </si>
  <si>
    <t>섭룡</t>
  </si>
  <si>
    <t>攝柱</t>
  </si>
  <si>
    <t>섭주</t>
  </si>
  <si>
    <t>海松</t>
  </si>
  <si>
    <t>해송</t>
  </si>
  <si>
    <t>順心</t>
  </si>
  <si>
    <t>순심</t>
  </si>
  <si>
    <t>癸亥</t>
  </si>
  <si>
    <t>계해</t>
  </si>
  <si>
    <t>李春新</t>
  </si>
  <si>
    <t>이춘신</t>
  </si>
  <si>
    <t>春新</t>
  </si>
  <si>
    <t>춘신</t>
  </si>
  <si>
    <t>錫富</t>
  </si>
  <si>
    <t>석부</t>
  </si>
  <si>
    <t>命重</t>
  </si>
  <si>
    <t>명중</t>
  </si>
  <si>
    <t>朴達森</t>
  </si>
  <si>
    <t>박달삼</t>
  </si>
  <si>
    <t>碩坤</t>
  </si>
  <si>
    <t>석곤</t>
  </si>
  <si>
    <t>載鍊</t>
  </si>
  <si>
    <t>재련</t>
  </si>
  <si>
    <t>慶祐</t>
  </si>
  <si>
    <t>경우</t>
  </si>
  <si>
    <t>裵萬祚</t>
  </si>
  <si>
    <t>배만조</t>
  </si>
  <si>
    <t>啓龍</t>
  </si>
  <si>
    <t>계룡</t>
  </si>
  <si>
    <t>月丹</t>
  </si>
  <si>
    <t>월단</t>
  </si>
  <si>
    <t>鄭瑞佑</t>
  </si>
  <si>
    <t>정서우</t>
  </si>
  <si>
    <t>瑞佑</t>
  </si>
  <si>
    <t>서우</t>
  </si>
  <si>
    <t>雲祚</t>
  </si>
  <si>
    <t>운조</t>
  </si>
  <si>
    <t>貴載</t>
  </si>
  <si>
    <t>귀재</t>
  </si>
  <si>
    <t>遜福</t>
  </si>
  <si>
    <t>손복</t>
  </si>
  <si>
    <t>朴連東</t>
  </si>
  <si>
    <t>石</t>
  </si>
  <si>
    <t>석</t>
  </si>
  <si>
    <t>成甲</t>
  </si>
  <si>
    <t>성갑</t>
  </si>
  <si>
    <t>文逸</t>
  </si>
  <si>
    <t>문일</t>
  </si>
  <si>
    <t>嘉大夫</t>
  </si>
  <si>
    <t>가대부</t>
  </si>
  <si>
    <t>四萬</t>
  </si>
  <si>
    <t>사만</t>
  </si>
  <si>
    <t>李以甲</t>
  </si>
  <si>
    <t>이이갑</t>
  </si>
  <si>
    <t>石丹</t>
  </si>
  <si>
    <t>석단</t>
  </si>
  <si>
    <t>張姓</t>
  </si>
  <si>
    <t>장성</t>
  </si>
  <si>
    <t>寡女</t>
  </si>
  <si>
    <t>과녀</t>
  </si>
  <si>
    <t>覆志</t>
  </si>
  <si>
    <t>李允東</t>
  </si>
  <si>
    <t>이윤동</t>
  </si>
  <si>
    <t>화보</t>
  </si>
  <si>
    <t>三辰</t>
  </si>
  <si>
    <t>삼진</t>
  </si>
  <si>
    <t>崔永達</t>
  </si>
  <si>
    <t>최영달</t>
  </si>
  <si>
    <t>鄭光玉</t>
  </si>
  <si>
    <t>정광옥</t>
  </si>
  <si>
    <t>光玉</t>
  </si>
  <si>
    <t>광옥</t>
  </si>
  <si>
    <t>永周</t>
  </si>
  <si>
    <t>영주</t>
  </si>
  <si>
    <t>舜贊</t>
  </si>
  <si>
    <t>순찬</t>
  </si>
  <si>
    <t>元善</t>
  </si>
  <si>
    <t>원선</t>
  </si>
  <si>
    <t>金毛同</t>
  </si>
  <si>
    <t>김모동</t>
  </si>
  <si>
    <t>孟守</t>
  </si>
  <si>
    <t>맹수</t>
  </si>
  <si>
    <t>奉實</t>
  </si>
  <si>
    <t>봉실</t>
  </si>
  <si>
    <t>朴萬業</t>
  </si>
  <si>
    <t>박만업</t>
  </si>
  <si>
    <t>小守郞</t>
  </si>
  <si>
    <t>소수랑</t>
  </si>
  <si>
    <t>崔永建</t>
  </si>
  <si>
    <t>최영건</t>
  </si>
  <si>
    <t>火兵</t>
  </si>
  <si>
    <t>화병</t>
  </si>
  <si>
    <t>永建</t>
  </si>
  <si>
    <t>영건</t>
  </si>
  <si>
    <t>己得</t>
  </si>
  <si>
    <t>기득</t>
  </si>
  <si>
    <t>雲采</t>
  </si>
  <si>
    <t>운채</t>
  </si>
  <si>
    <t>萬興</t>
  </si>
  <si>
    <t>만흥</t>
  </si>
  <si>
    <t>徐在烈</t>
  </si>
  <si>
    <t>鄭漢國</t>
  </si>
  <si>
    <t>정한국</t>
  </si>
  <si>
    <t>한국</t>
  </si>
  <si>
    <t>東權</t>
  </si>
  <si>
    <t>동권</t>
  </si>
  <si>
    <t>秀元</t>
  </si>
  <si>
    <t>金振聲</t>
  </si>
  <si>
    <t>김진성</t>
  </si>
  <si>
    <t>美鎭</t>
  </si>
  <si>
    <t>미진</t>
  </si>
  <si>
    <t>鶴雪</t>
  </si>
  <si>
    <t>학설</t>
  </si>
  <si>
    <t>福泰</t>
  </si>
  <si>
    <t>복태</t>
  </si>
  <si>
    <t>鄭興根</t>
  </si>
  <si>
    <t>정흥근</t>
  </si>
  <si>
    <t>日</t>
  </si>
  <si>
    <t>일</t>
  </si>
  <si>
    <t>河大興</t>
  </si>
  <si>
    <t>하대흥</t>
  </si>
  <si>
    <t>河</t>
  </si>
  <si>
    <t>大興</t>
  </si>
  <si>
    <t>대흥</t>
  </si>
  <si>
    <t>展力副尉兼司僕</t>
  </si>
  <si>
    <t>전력부위겸사복</t>
  </si>
  <si>
    <t>奉院</t>
  </si>
  <si>
    <t>봉원</t>
  </si>
  <si>
    <t>孝贊</t>
  </si>
  <si>
    <t>효찬</t>
  </si>
  <si>
    <t>進海</t>
  </si>
  <si>
    <t>진해</t>
  </si>
  <si>
    <t>楊師孟</t>
  </si>
  <si>
    <t>양사맹</t>
  </si>
  <si>
    <t>中化</t>
  </si>
  <si>
    <t>上辰</t>
  </si>
  <si>
    <t>상진</t>
  </si>
  <si>
    <t>鄭日文</t>
  </si>
  <si>
    <t>정일문</t>
  </si>
  <si>
    <t>日文</t>
  </si>
  <si>
    <t>일문</t>
  </si>
  <si>
    <t>光雲</t>
  </si>
  <si>
    <t>광운</t>
  </si>
  <si>
    <t>具萬億</t>
  </si>
  <si>
    <t>구만억</t>
  </si>
  <si>
    <t>玉川</t>
  </si>
  <si>
    <t>五範</t>
  </si>
  <si>
    <t>오범</t>
  </si>
  <si>
    <t>啓元</t>
  </si>
  <si>
    <t>계원</t>
  </si>
  <si>
    <t>禧昌</t>
  </si>
  <si>
    <t>崔岑福</t>
  </si>
  <si>
    <t>최잠복</t>
  </si>
  <si>
    <t>馹龍</t>
  </si>
  <si>
    <t>일룡</t>
  </si>
  <si>
    <t>弟嫂</t>
  </si>
  <si>
    <t>제수</t>
  </si>
  <si>
    <t>守郞</t>
  </si>
  <si>
    <t>수랑</t>
  </si>
  <si>
    <t>具百憲</t>
  </si>
  <si>
    <t>구백헌</t>
  </si>
  <si>
    <t>金光重</t>
  </si>
  <si>
    <t>김광중</t>
  </si>
  <si>
    <t>光重</t>
  </si>
  <si>
    <t>광중</t>
  </si>
  <si>
    <t>啓雲</t>
  </si>
  <si>
    <t>계운</t>
  </si>
  <si>
    <t>萬鐘</t>
  </si>
  <si>
    <t>만종</t>
  </si>
  <si>
    <t>成憲</t>
  </si>
  <si>
    <t>성헌</t>
  </si>
  <si>
    <t>崔永世</t>
  </si>
  <si>
    <t>최영세</t>
  </si>
  <si>
    <t>守福</t>
  </si>
  <si>
    <t>수복</t>
  </si>
  <si>
    <t>孫世</t>
  </si>
  <si>
    <t>손세</t>
  </si>
  <si>
    <t>信分</t>
  </si>
  <si>
    <t>신분</t>
  </si>
  <si>
    <t>柳茂得</t>
  </si>
  <si>
    <t>유무득</t>
  </si>
  <si>
    <t>斗文</t>
  </si>
  <si>
    <t>두문</t>
  </si>
  <si>
    <t>李茂宗</t>
  </si>
  <si>
    <t>이무종</t>
  </si>
  <si>
    <t>茂宗</t>
  </si>
  <si>
    <t>무종</t>
  </si>
  <si>
    <t>學用</t>
  </si>
  <si>
    <t>학용</t>
  </si>
  <si>
    <t>福善</t>
  </si>
  <si>
    <t>복선</t>
  </si>
  <si>
    <t>命參</t>
  </si>
  <si>
    <t>世才</t>
  </si>
  <si>
    <t>세재</t>
  </si>
  <si>
    <t>重弼</t>
  </si>
  <si>
    <t>중필</t>
  </si>
  <si>
    <t>韓正大</t>
  </si>
  <si>
    <t>한정대</t>
  </si>
  <si>
    <t>丁卯</t>
  </si>
  <si>
    <t>정묘</t>
  </si>
  <si>
    <t>義兄</t>
  </si>
  <si>
    <t>의형</t>
  </si>
  <si>
    <t>兄嫂</t>
  </si>
  <si>
    <t>형수</t>
  </si>
  <si>
    <t>啓女</t>
  </si>
  <si>
    <t>계녀</t>
  </si>
  <si>
    <t>吳百憲</t>
  </si>
  <si>
    <t>오백헌</t>
  </si>
  <si>
    <t>百憲</t>
  </si>
  <si>
    <t>백헌</t>
  </si>
  <si>
    <t>守恒</t>
  </si>
  <si>
    <t>수항</t>
  </si>
  <si>
    <t>元采</t>
  </si>
  <si>
    <t>致甲</t>
  </si>
  <si>
    <t>치갑</t>
  </si>
  <si>
    <t>孫守元</t>
  </si>
  <si>
    <t>손수원</t>
  </si>
  <si>
    <t>圭成</t>
  </si>
  <si>
    <t>규성</t>
  </si>
  <si>
    <t>致光</t>
  </si>
  <si>
    <t>치광</t>
  </si>
  <si>
    <t>海一</t>
  </si>
  <si>
    <t>해일</t>
  </si>
  <si>
    <t>朴枝秀</t>
  </si>
  <si>
    <t>박지수</t>
  </si>
  <si>
    <t>範坤</t>
  </si>
  <si>
    <t>범곤</t>
  </si>
  <si>
    <t>錫權</t>
  </si>
  <si>
    <t>석권</t>
  </si>
  <si>
    <t>今生</t>
  </si>
  <si>
    <t>금생</t>
  </si>
  <si>
    <t>金致文</t>
  </si>
  <si>
    <t>김치문</t>
  </si>
  <si>
    <t>致文</t>
  </si>
  <si>
    <t>치문</t>
  </si>
  <si>
    <t>得理</t>
  </si>
  <si>
    <t>득리</t>
  </si>
  <si>
    <t>祐伯</t>
  </si>
  <si>
    <t>우백</t>
  </si>
  <si>
    <t>高厚善</t>
  </si>
  <si>
    <t>고후선</t>
  </si>
  <si>
    <t>應祚</t>
  </si>
  <si>
    <t>응조</t>
  </si>
  <si>
    <t>雲石</t>
  </si>
  <si>
    <t>운석</t>
  </si>
  <si>
    <t>千文</t>
  </si>
  <si>
    <t>천문</t>
  </si>
  <si>
    <t>李春業</t>
  </si>
  <si>
    <t>이춘업</t>
  </si>
  <si>
    <t>小辰</t>
  </si>
  <si>
    <t>소진</t>
  </si>
  <si>
    <t>聲玉</t>
  </si>
  <si>
    <t>성옥</t>
  </si>
  <si>
    <t>林厚振</t>
  </si>
  <si>
    <t>임후진</t>
  </si>
  <si>
    <t>岑玉</t>
  </si>
  <si>
    <t>잠옥</t>
  </si>
  <si>
    <t>順丹</t>
  </si>
  <si>
    <t>순단</t>
  </si>
  <si>
    <t>金成國</t>
  </si>
  <si>
    <t>김성국</t>
  </si>
  <si>
    <t>鄭瑞仁</t>
  </si>
  <si>
    <t>정서인</t>
  </si>
  <si>
    <t>幼學鄭雲祚故代子</t>
  </si>
  <si>
    <t>유학정운조고대자</t>
  </si>
  <si>
    <t>瑞仁</t>
  </si>
  <si>
    <t>서인</t>
  </si>
  <si>
    <t>先宗</t>
  </si>
  <si>
    <t>선종</t>
  </si>
  <si>
    <t>華成</t>
  </si>
  <si>
    <t>화성</t>
  </si>
  <si>
    <t>春實</t>
  </si>
  <si>
    <t>춘실</t>
  </si>
  <si>
    <t>孫興龍</t>
  </si>
  <si>
    <t>손흥룡</t>
  </si>
  <si>
    <t>瑞鳳</t>
  </si>
  <si>
    <t>서봉</t>
  </si>
  <si>
    <t>成女</t>
  </si>
  <si>
    <t>성녀</t>
  </si>
  <si>
    <t>金吉聲</t>
  </si>
  <si>
    <t>김길성</t>
  </si>
  <si>
    <t>吉聲</t>
  </si>
  <si>
    <t>길성</t>
  </si>
  <si>
    <t>豹祥</t>
  </si>
  <si>
    <t>표상</t>
  </si>
  <si>
    <t>鐘</t>
  </si>
  <si>
    <t>종</t>
  </si>
  <si>
    <t>應斗</t>
  </si>
  <si>
    <t>응두</t>
  </si>
  <si>
    <t>崔柱邦</t>
  </si>
  <si>
    <t>최주방</t>
  </si>
  <si>
    <t>揚聲</t>
  </si>
  <si>
    <t>從兄</t>
  </si>
  <si>
    <t>종형</t>
  </si>
  <si>
    <t>裕聲</t>
  </si>
  <si>
    <t>養聲</t>
  </si>
  <si>
    <t>鶴</t>
  </si>
  <si>
    <t>順鶴</t>
  </si>
  <si>
    <t>순학</t>
  </si>
  <si>
    <t>今玉</t>
  </si>
  <si>
    <t>금옥</t>
  </si>
  <si>
    <t>聲浩</t>
  </si>
  <si>
    <t>성호</t>
  </si>
  <si>
    <t>성국</t>
  </si>
  <si>
    <t>載守</t>
  </si>
  <si>
    <t>石致璜</t>
  </si>
  <si>
    <t>석치황</t>
  </si>
  <si>
    <t>訥彦</t>
  </si>
  <si>
    <t>눌언</t>
  </si>
  <si>
    <t>興根</t>
  </si>
  <si>
    <t>흥근</t>
  </si>
  <si>
    <t>守慶</t>
  </si>
  <si>
    <t>李周化</t>
  </si>
  <si>
    <t>이주화</t>
  </si>
  <si>
    <t>理錄</t>
  </si>
  <si>
    <t>이록</t>
  </si>
  <si>
    <t>順</t>
  </si>
  <si>
    <t>순</t>
  </si>
  <si>
    <t>鄭鎭憲</t>
  </si>
  <si>
    <t>정진헌</t>
  </si>
  <si>
    <t>鎭憲</t>
  </si>
  <si>
    <t>진헌</t>
  </si>
  <si>
    <t>基東</t>
  </si>
  <si>
    <t>기동</t>
  </si>
  <si>
    <t>慶得</t>
  </si>
  <si>
    <t>경득</t>
  </si>
  <si>
    <t>順才</t>
  </si>
  <si>
    <t>張遜碩</t>
  </si>
  <si>
    <t>장손석</t>
  </si>
  <si>
    <t>慶復</t>
  </si>
  <si>
    <t>德彦</t>
  </si>
  <si>
    <t>덕언</t>
  </si>
  <si>
    <t>憲</t>
  </si>
  <si>
    <t>헌</t>
  </si>
  <si>
    <t>羅馹遜</t>
  </si>
  <si>
    <t>富鎔</t>
  </si>
  <si>
    <t>부용</t>
  </si>
  <si>
    <t>今切</t>
  </si>
  <si>
    <t>금절</t>
  </si>
  <si>
    <t>李振奎</t>
  </si>
  <si>
    <t>이진규</t>
  </si>
  <si>
    <t>業幼</t>
  </si>
  <si>
    <t>업유</t>
  </si>
  <si>
    <t>振奎</t>
  </si>
  <si>
    <t>奉化</t>
  </si>
  <si>
    <t>봉화</t>
  </si>
  <si>
    <t>向業</t>
  </si>
  <si>
    <t>향업</t>
  </si>
  <si>
    <t>金振海</t>
  </si>
  <si>
    <t>김진해</t>
  </si>
  <si>
    <t>淸風</t>
  </si>
  <si>
    <t>청풍</t>
  </si>
  <si>
    <t>東信</t>
  </si>
  <si>
    <t>동신</t>
  </si>
  <si>
    <t>車大謹</t>
  </si>
  <si>
    <t>차대근</t>
  </si>
  <si>
    <t>金聲寬</t>
  </si>
  <si>
    <t>김성관</t>
  </si>
  <si>
    <t>聲寬</t>
  </si>
  <si>
    <t>성관</t>
  </si>
  <si>
    <t>振托</t>
  </si>
  <si>
    <t>진탁</t>
  </si>
  <si>
    <t>興大</t>
  </si>
  <si>
    <t>흥대</t>
  </si>
  <si>
    <t>聖甲</t>
  </si>
  <si>
    <t>金汝興</t>
  </si>
  <si>
    <t>김여흥</t>
  </si>
  <si>
    <t>聖素</t>
  </si>
  <si>
    <t>성소</t>
  </si>
  <si>
    <t>慶珪</t>
  </si>
  <si>
    <t>경규</t>
  </si>
  <si>
    <t>鎰萬</t>
  </si>
  <si>
    <t>孫龜</t>
  </si>
  <si>
    <t>손구</t>
  </si>
  <si>
    <t>乙福</t>
  </si>
  <si>
    <t>을복</t>
  </si>
  <si>
    <t>李氏</t>
  </si>
  <si>
    <t>이씨</t>
  </si>
  <si>
    <t>유학박의윤고대과녀</t>
  </si>
  <si>
    <t>時煥</t>
  </si>
  <si>
    <t>시환</t>
  </si>
  <si>
    <t>春邦</t>
  </si>
  <si>
    <t>춘방</t>
  </si>
  <si>
    <t>李周赫</t>
  </si>
  <si>
    <t>이주혁</t>
  </si>
  <si>
    <t>實龍</t>
  </si>
  <si>
    <t>실룡</t>
  </si>
  <si>
    <t>鄭仁秀</t>
  </si>
  <si>
    <t>정인수</t>
  </si>
  <si>
    <t>雲巨</t>
  </si>
  <si>
    <t>운거</t>
  </si>
  <si>
    <t>金載老</t>
  </si>
  <si>
    <t>김재로</t>
  </si>
  <si>
    <t>出身</t>
  </si>
  <si>
    <t>출신</t>
  </si>
  <si>
    <t>化龍</t>
  </si>
  <si>
    <t>화룡</t>
  </si>
  <si>
    <t>之棟</t>
  </si>
  <si>
    <t>지동</t>
  </si>
  <si>
    <t>時三</t>
  </si>
  <si>
    <t>시삼</t>
  </si>
  <si>
    <t>金成福</t>
  </si>
  <si>
    <t>김성복</t>
  </si>
  <si>
    <t>成千</t>
  </si>
  <si>
    <t>성천</t>
  </si>
  <si>
    <t>金致善</t>
  </si>
  <si>
    <t>김치선</t>
  </si>
  <si>
    <t>德根</t>
  </si>
  <si>
    <t>덕근</t>
  </si>
  <si>
    <t>蔡思貞</t>
  </si>
  <si>
    <t>채사정</t>
  </si>
  <si>
    <t>哲宗</t>
  </si>
  <si>
    <t>철종</t>
  </si>
  <si>
    <t>海九</t>
  </si>
  <si>
    <t>해구</t>
  </si>
  <si>
    <t>金有采</t>
  </si>
  <si>
    <t>김유채</t>
  </si>
  <si>
    <t>致玉</t>
  </si>
  <si>
    <t>치옥</t>
  </si>
  <si>
    <t>呂</t>
  </si>
  <si>
    <t>玉今</t>
  </si>
  <si>
    <t>옥금</t>
  </si>
  <si>
    <t>鄭三俊</t>
  </si>
  <si>
    <t>정삼준</t>
  </si>
  <si>
    <t>유학정쾌윤고대자</t>
  </si>
  <si>
    <t>三俊</t>
  </si>
  <si>
    <t>삼준</t>
  </si>
  <si>
    <t>쾌윤</t>
  </si>
  <si>
    <t>應東</t>
  </si>
  <si>
    <t>응동</t>
  </si>
  <si>
    <t>有敏</t>
  </si>
  <si>
    <t>유민</t>
  </si>
  <si>
    <t>盧允記</t>
  </si>
  <si>
    <t>富平</t>
  </si>
  <si>
    <t>부평</t>
  </si>
  <si>
    <t>慮</t>
  </si>
  <si>
    <t>庚午</t>
  </si>
  <si>
    <t>경오</t>
  </si>
  <si>
    <t>斗表</t>
  </si>
  <si>
    <t>두표</t>
  </si>
  <si>
    <t>이흥</t>
  </si>
  <si>
    <t>兄</t>
  </si>
  <si>
    <t>형</t>
  </si>
  <si>
    <t>士文</t>
  </si>
  <si>
    <t>사문</t>
  </si>
  <si>
    <t>乭郞</t>
  </si>
  <si>
    <t>돌랑</t>
  </si>
  <si>
    <t>金美元</t>
  </si>
  <si>
    <t>김미원</t>
  </si>
  <si>
    <t>幼學金美宗故代弟</t>
  </si>
  <si>
    <t>美元</t>
  </si>
  <si>
    <t>미원</t>
  </si>
  <si>
    <t>弼善</t>
  </si>
  <si>
    <t>필선</t>
  </si>
  <si>
    <t>崔允世</t>
  </si>
  <si>
    <t>최윤세</t>
  </si>
  <si>
    <t>聲益</t>
  </si>
  <si>
    <t>성익</t>
  </si>
  <si>
    <t>用今</t>
  </si>
  <si>
    <t>용금</t>
  </si>
  <si>
    <t>朴聖根</t>
  </si>
  <si>
    <t>박성근</t>
  </si>
  <si>
    <t>日柱</t>
  </si>
  <si>
    <t>일주</t>
  </si>
  <si>
    <t>致東</t>
  </si>
  <si>
    <t>치동</t>
  </si>
  <si>
    <t>龍秀</t>
  </si>
  <si>
    <t>용수</t>
  </si>
  <si>
    <t>金永海</t>
  </si>
  <si>
    <t>김영해</t>
  </si>
  <si>
    <t>良東</t>
  </si>
  <si>
    <t>銀甲</t>
  </si>
  <si>
    <t>은갑</t>
  </si>
  <si>
    <t>철갑</t>
  </si>
  <si>
    <t>吉養性</t>
  </si>
  <si>
    <t>길양성</t>
  </si>
  <si>
    <t>善山</t>
  </si>
  <si>
    <t>선산</t>
  </si>
  <si>
    <t>億彔</t>
  </si>
  <si>
    <t>억록</t>
  </si>
  <si>
    <t>斗每</t>
  </si>
  <si>
    <t>두매</t>
  </si>
  <si>
    <t>崔次宗</t>
  </si>
  <si>
    <t>최차종</t>
  </si>
  <si>
    <t>次宗</t>
  </si>
  <si>
    <t>차종</t>
  </si>
  <si>
    <t>萬柱</t>
  </si>
  <si>
    <t>만주</t>
  </si>
  <si>
    <t>仲寬</t>
  </si>
  <si>
    <t>중관</t>
  </si>
  <si>
    <t>朴龍澤</t>
  </si>
  <si>
    <t>萬億</t>
  </si>
  <si>
    <t>만억</t>
  </si>
  <si>
    <t>得昌</t>
  </si>
  <si>
    <t>득창</t>
  </si>
  <si>
    <t>德佑</t>
  </si>
  <si>
    <t>덕우</t>
  </si>
  <si>
    <t>朴鉅美</t>
  </si>
  <si>
    <t>박거미</t>
  </si>
  <si>
    <t>正今</t>
  </si>
  <si>
    <t>정금</t>
  </si>
  <si>
    <t>金岑玉</t>
  </si>
  <si>
    <t>김잠옥</t>
  </si>
  <si>
    <t>小順丹</t>
  </si>
  <si>
    <t>소순단</t>
  </si>
  <si>
    <t>乙丑</t>
  </si>
  <si>
    <t>을축</t>
  </si>
  <si>
    <t>각계리</t>
  </si>
  <si>
    <t>金命才</t>
  </si>
  <si>
    <t>김명재</t>
  </si>
  <si>
    <t>李東基</t>
  </si>
  <si>
    <t>이동기</t>
  </si>
  <si>
    <t>東基</t>
  </si>
  <si>
    <t>동기</t>
  </si>
  <si>
    <t>炳營</t>
  </si>
  <si>
    <t>병영</t>
  </si>
  <si>
    <t>碩朝</t>
  </si>
  <si>
    <t>行富平府使</t>
  </si>
  <si>
    <t>希亨</t>
  </si>
  <si>
    <t>희형</t>
  </si>
  <si>
    <t>李守燁</t>
  </si>
  <si>
    <t>이수엽</t>
  </si>
  <si>
    <t>星山</t>
  </si>
  <si>
    <t>성산</t>
  </si>
  <si>
    <t>覺界里</t>
  </si>
  <si>
    <t>出漢</t>
  </si>
  <si>
    <t>출한</t>
  </si>
  <si>
    <t>東源</t>
  </si>
  <si>
    <t>동원</t>
  </si>
  <si>
    <t>尙敏</t>
  </si>
  <si>
    <t>상민</t>
  </si>
  <si>
    <t>李宗信</t>
  </si>
  <si>
    <t>이종신</t>
  </si>
  <si>
    <t>芿心</t>
  </si>
  <si>
    <t>잉심</t>
  </si>
  <si>
    <t>鄭氏</t>
  </si>
  <si>
    <t>정씨</t>
  </si>
  <si>
    <t>寡婦</t>
  </si>
  <si>
    <t>과부</t>
  </si>
  <si>
    <t>泰成</t>
  </si>
  <si>
    <t>繼華</t>
  </si>
  <si>
    <t>계화</t>
  </si>
  <si>
    <t>弼得</t>
  </si>
  <si>
    <t>필득</t>
  </si>
  <si>
    <t>李宗赫</t>
  </si>
  <si>
    <t>이종혁</t>
  </si>
  <si>
    <t>命女</t>
  </si>
  <si>
    <t>명녀</t>
  </si>
  <si>
    <t>朴鳳祚</t>
  </si>
  <si>
    <t>박봉조</t>
  </si>
  <si>
    <t>鳳祚</t>
  </si>
  <si>
    <t>봉조</t>
  </si>
  <si>
    <t>啓壽</t>
  </si>
  <si>
    <t>계수</t>
  </si>
  <si>
    <t>春雨</t>
  </si>
  <si>
    <t>춘우</t>
  </si>
  <si>
    <t>世炫</t>
  </si>
  <si>
    <t>세현</t>
  </si>
  <si>
    <t>金東彦</t>
  </si>
  <si>
    <t>김동언</t>
  </si>
  <si>
    <t>得成</t>
  </si>
  <si>
    <t>重賢</t>
  </si>
  <si>
    <t>중현</t>
  </si>
  <si>
    <t>尹必寬</t>
  </si>
  <si>
    <t>윤필관</t>
  </si>
  <si>
    <t>達今</t>
  </si>
  <si>
    <t>달금</t>
  </si>
  <si>
    <t>達丹</t>
  </si>
  <si>
    <t>달단</t>
  </si>
  <si>
    <t>營作廳火兵</t>
  </si>
  <si>
    <t>영작청화병</t>
  </si>
  <si>
    <t>命才</t>
  </si>
  <si>
    <t>명재</t>
  </si>
  <si>
    <t>聲遠</t>
  </si>
  <si>
    <t>성원</t>
  </si>
  <si>
    <t>振玉</t>
  </si>
  <si>
    <t>진옥</t>
  </si>
  <si>
    <t>音五</t>
  </si>
  <si>
    <t>음오</t>
  </si>
  <si>
    <t>金鳴彦</t>
  </si>
  <si>
    <t>김명언</t>
  </si>
  <si>
    <t>禮九</t>
  </si>
  <si>
    <t>仁三</t>
  </si>
  <si>
    <t>인삼</t>
  </si>
  <si>
    <t>廷大</t>
  </si>
  <si>
    <t>정대</t>
  </si>
  <si>
    <t>李榮春</t>
  </si>
  <si>
    <t>이영춘</t>
  </si>
  <si>
    <t>仁伊</t>
  </si>
  <si>
    <t>인이</t>
  </si>
  <si>
    <t>次今</t>
  </si>
  <si>
    <t>차금</t>
  </si>
  <si>
    <t>次玉</t>
  </si>
  <si>
    <t>차옥</t>
  </si>
  <si>
    <t>金氏</t>
  </si>
  <si>
    <t>김씨</t>
  </si>
  <si>
    <t>均宅</t>
  </si>
  <si>
    <t>균택</t>
  </si>
  <si>
    <t>貞龍</t>
  </si>
  <si>
    <t>碩三</t>
  </si>
  <si>
    <t>석삼</t>
  </si>
  <si>
    <t>崔晩天</t>
  </si>
  <si>
    <t>최만천</t>
  </si>
  <si>
    <t>具聖範</t>
  </si>
  <si>
    <t>구성범</t>
  </si>
  <si>
    <t>聖範</t>
  </si>
  <si>
    <t>성범</t>
  </si>
  <si>
    <t>日彔</t>
  </si>
  <si>
    <t>일록</t>
  </si>
  <si>
    <t>晩復</t>
  </si>
  <si>
    <t>龍大</t>
  </si>
  <si>
    <t>金重春</t>
  </si>
  <si>
    <t>김중춘</t>
  </si>
  <si>
    <t>沃州</t>
  </si>
  <si>
    <t>옥주</t>
  </si>
  <si>
    <t>錫夏</t>
  </si>
  <si>
    <t>석하</t>
  </si>
  <si>
    <t>達壽</t>
  </si>
  <si>
    <t>달수</t>
  </si>
  <si>
    <t>在龍</t>
  </si>
  <si>
    <t>재룡</t>
  </si>
  <si>
    <t>玄得陞</t>
  </si>
  <si>
    <t>현득승</t>
  </si>
  <si>
    <t>守範</t>
  </si>
  <si>
    <t>수범</t>
  </si>
  <si>
    <t>守心</t>
  </si>
  <si>
    <t>수심</t>
  </si>
  <si>
    <t>朴召史</t>
  </si>
  <si>
    <t>박소사</t>
  </si>
  <si>
    <t>泰守</t>
  </si>
  <si>
    <t>태수</t>
  </si>
  <si>
    <t>朴文守</t>
  </si>
  <si>
    <t>박문수</t>
  </si>
  <si>
    <t>必權</t>
  </si>
  <si>
    <t>필권</t>
  </si>
  <si>
    <t>春伊</t>
  </si>
  <si>
    <t>춘이</t>
  </si>
  <si>
    <t>鄭東柱</t>
  </si>
  <si>
    <t>정동주</t>
  </si>
  <si>
    <t>東柱</t>
  </si>
  <si>
    <t>동주</t>
  </si>
  <si>
    <t>有春</t>
  </si>
  <si>
    <t>유춘</t>
  </si>
  <si>
    <t>珣</t>
  </si>
  <si>
    <t>致華</t>
  </si>
  <si>
    <t>치화</t>
  </si>
  <si>
    <t>曺升龍</t>
  </si>
  <si>
    <t>조승룡</t>
  </si>
  <si>
    <t>乃溫</t>
  </si>
  <si>
    <t>내온</t>
  </si>
  <si>
    <t>順女</t>
  </si>
  <si>
    <t>순녀</t>
  </si>
  <si>
    <t>李宅基</t>
  </si>
  <si>
    <t>이택기</t>
  </si>
  <si>
    <t>宅基</t>
  </si>
  <si>
    <t>희향</t>
  </si>
  <si>
    <t>應譜</t>
  </si>
  <si>
    <t>응보</t>
  </si>
  <si>
    <t>龜三</t>
  </si>
  <si>
    <t>구삼</t>
  </si>
  <si>
    <t>金重聲</t>
  </si>
  <si>
    <t>김중성</t>
  </si>
  <si>
    <t>道會</t>
  </si>
  <si>
    <t>도회</t>
  </si>
  <si>
    <t>介辰</t>
  </si>
  <si>
    <t>개진</t>
  </si>
  <si>
    <t>鄭乃源</t>
  </si>
  <si>
    <t>정내원</t>
  </si>
  <si>
    <t>乃源</t>
  </si>
  <si>
    <t>내원</t>
  </si>
  <si>
    <t>東翊</t>
  </si>
  <si>
    <t>동익</t>
  </si>
  <si>
    <t>泰仁</t>
  </si>
  <si>
    <t>震明</t>
  </si>
  <si>
    <t>진명</t>
  </si>
  <si>
    <t>裵禹鼎</t>
  </si>
  <si>
    <t>배우정</t>
  </si>
  <si>
    <t>相奎</t>
  </si>
  <si>
    <t>상규</t>
  </si>
  <si>
    <t>春垕</t>
  </si>
  <si>
    <t>춘후</t>
  </si>
  <si>
    <t>徵瑞</t>
  </si>
  <si>
    <t>징서</t>
  </si>
  <si>
    <t>權欽</t>
  </si>
  <si>
    <t>권흠</t>
  </si>
  <si>
    <t>時竟</t>
  </si>
  <si>
    <t>시경</t>
  </si>
  <si>
    <t>時駿</t>
  </si>
  <si>
    <t>鄭喆第</t>
  </si>
  <si>
    <t>정철제</t>
  </si>
  <si>
    <t>金大聲</t>
  </si>
  <si>
    <t>김대성</t>
  </si>
  <si>
    <t>大聲</t>
  </si>
  <si>
    <t>대성</t>
  </si>
  <si>
    <t>日祥</t>
  </si>
  <si>
    <t>梁昌玉</t>
  </si>
  <si>
    <t>南原</t>
  </si>
  <si>
    <t>남원</t>
  </si>
  <si>
    <t>學淵</t>
  </si>
  <si>
    <t>학연</t>
  </si>
  <si>
    <t>尙源</t>
  </si>
  <si>
    <r>
      <t>必</t>
    </r>
    <r>
      <rPr>
        <sz val="10"/>
        <rFont val="MingLiU"/>
        <family val="3"/>
        <charset val="136"/>
      </rPr>
      <t>愖</t>
    </r>
  </si>
  <si>
    <t>필심</t>
  </si>
  <si>
    <t>柳楊源</t>
  </si>
  <si>
    <t>유양원</t>
  </si>
  <si>
    <t>玉分</t>
  </si>
  <si>
    <t>옥분</t>
  </si>
  <si>
    <t>玉切</t>
  </si>
  <si>
    <t>옥절</t>
  </si>
  <si>
    <t>鄭喆</t>
  </si>
  <si>
    <t>喆</t>
  </si>
  <si>
    <t>철</t>
  </si>
  <si>
    <t>烏川</t>
  </si>
  <si>
    <t>오천</t>
  </si>
  <si>
    <t>黃必文</t>
  </si>
  <si>
    <t>時鎭</t>
  </si>
  <si>
    <t>시진</t>
  </si>
  <si>
    <t>東輔</t>
  </si>
  <si>
    <t>동보</t>
  </si>
  <si>
    <t>한윤복</t>
  </si>
  <si>
    <t>仁守</t>
  </si>
  <si>
    <t>聲今</t>
  </si>
  <si>
    <t>성금</t>
  </si>
  <si>
    <t>정동온</t>
  </si>
  <si>
    <t>동온</t>
  </si>
  <si>
    <t>乃洽</t>
  </si>
  <si>
    <t>내흡</t>
  </si>
  <si>
    <t>小今</t>
  </si>
  <si>
    <t>소금</t>
  </si>
  <si>
    <t>徐宅奎</t>
  </si>
  <si>
    <t>서택규</t>
  </si>
  <si>
    <t>宅奎</t>
  </si>
  <si>
    <t>達權</t>
  </si>
  <si>
    <t>달권</t>
  </si>
  <si>
    <t>光齊</t>
  </si>
  <si>
    <t>광제</t>
  </si>
  <si>
    <t>金福南</t>
  </si>
  <si>
    <t>김복남</t>
  </si>
  <si>
    <t>奎煥</t>
  </si>
  <si>
    <t>규환</t>
  </si>
  <si>
    <t>廷臣</t>
  </si>
  <si>
    <t>정신</t>
  </si>
  <si>
    <t>希采</t>
  </si>
  <si>
    <t>희채</t>
  </si>
  <si>
    <t>金容秀</t>
  </si>
  <si>
    <t>김용수</t>
  </si>
  <si>
    <t>卜丹</t>
  </si>
  <si>
    <t>복단</t>
  </si>
  <si>
    <t>金聲大</t>
  </si>
  <si>
    <t>김성대</t>
  </si>
  <si>
    <t>聲大</t>
  </si>
  <si>
    <t>基坤</t>
  </si>
  <si>
    <t>기곤</t>
  </si>
  <si>
    <t>仁陜</t>
  </si>
  <si>
    <t>인합</t>
  </si>
  <si>
    <t>鄭東鳳</t>
  </si>
  <si>
    <t>정동봉</t>
  </si>
  <si>
    <t>東春</t>
  </si>
  <si>
    <t>동춘</t>
  </si>
  <si>
    <t>成太</t>
  </si>
  <si>
    <t>성태</t>
  </si>
  <si>
    <t>信禎</t>
  </si>
  <si>
    <t>신정</t>
  </si>
  <si>
    <t>李鳴宰</t>
  </si>
  <si>
    <t>卜心</t>
  </si>
  <si>
    <t>복심</t>
  </si>
  <si>
    <t>安末用</t>
  </si>
  <si>
    <t>안말용</t>
  </si>
  <si>
    <t>千順根</t>
  </si>
  <si>
    <t>천순근</t>
  </si>
  <si>
    <t>千</t>
  </si>
  <si>
    <t>천</t>
  </si>
  <si>
    <t>順根</t>
  </si>
  <si>
    <t>순근</t>
  </si>
  <si>
    <t>漳</t>
  </si>
  <si>
    <t>錫宰</t>
  </si>
  <si>
    <t>석재</t>
  </si>
  <si>
    <t>晩善</t>
  </si>
  <si>
    <t>金億成</t>
  </si>
  <si>
    <t>김억성</t>
  </si>
  <si>
    <t>大魯</t>
  </si>
  <si>
    <t>대로</t>
  </si>
  <si>
    <t>德福</t>
  </si>
  <si>
    <t>덕복</t>
  </si>
  <si>
    <t>崔京龍</t>
  </si>
  <si>
    <t>최경룡</t>
  </si>
  <si>
    <t>義根</t>
  </si>
  <si>
    <t>의근</t>
  </si>
  <si>
    <t>正心</t>
  </si>
  <si>
    <t>정심</t>
  </si>
  <si>
    <t>上心</t>
  </si>
  <si>
    <t>상심</t>
  </si>
  <si>
    <t>鄭乃祚</t>
  </si>
  <si>
    <t>정내조</t>
  </si>
  <si>
    <t>乃祚</t>
  </si>
  <si>
    <t>내조</t>
  </si>
  <si>
    <t>養成</t>
  </si>
  <si>
    <t>정윤</t>
  </si>
  <si>
    <t>李稀淵</t>
  </si>
  <si>
    <t>이희연</t>
  </si>
  <si>
    <t>농성</t>
  </si>
  <si>
    <t>時慶</t>
  </si>
  <si>
    <t>順每</t>
  </si>
  <si>
    <t>순매</t>
  </si>
  <si>
    <t>安</t>
  </si>
  <si>
    <t>안</t>
  </si>
  <si>
    <t>末用</t>
  </si>
  <si>
    <t>말용</t>
  </si>
  <si>
    <t>雪孫</t>
  </si>
  <si>
    <t>설손</t>
  </si>
  <si>
    <t>先占</t>
  </si>
  <si>
    <t>선점</t>
  </si>
  <si>
    <t>琴尙</t>
  </si>
  <si>
    <t>금상</t>
  </si>
  <si>
    <t>朴千石</t>
  </si>
  <si>
    <t>박천석</t>
  </si>
  <si>
    <t>基祿</t>
  </si>
  <si>
    <t>기록</t>
  </si>
  <si>
    <t>啓興</t>
  </si>
  <si>
    <t>계흥</t>
  </si>
  <si>
    <t>具時洪</t>
  </si>
  <si>
    <t>구시홍</t>
  </si>
  <si>
    <t>姪</t>
  </si>
  <si>
    <t>질</t>
  </si>
  <si>
    <t>順伊</t>
  </si>
  <si>
    <t>순이</t>
  </si>
  <si>
    <t>遠權</t>
  </si>
  <si>
    <t>원권</t>
  </si>
  <si>
    <t>鄭乃燁</t>
  </si>
  <si>
    <t>정내엽</t>
  </si>
  <si>
    <t>乃燁</t>
  </si>
  <si>
    <t>내엽</t>
  </si>
  <si>
    <t>東珉</t>
  </si>
  <si>
    <t>동민</t>
  </si>
  <si>
    <t>泰允</t>
  </si>
  <si>
    <t>태윤</t>
  </si>
  <si>
    <t>元慶源</t>
  </si>
  <si>
    <t>원경원</t>
  </si>
  <si>
    <t>梁</t>
  </si>
  <si>
    <t>美海</t>
  </si>
  <si>
    <t>미해</t>
  </si>
  <si>
    <t>天奎</t>
  </si>
  <si>
    <t>천규</t>
  </si>
  <si>
    <t>興漢</t>
  </si>
  <si>
    <t>흥한</t>
  </si>
  <si>
    <t>金鳴振</t>
  </si>
  <si>
    <t>김명진</t>
  </si>
  <si>
    <t>元</t>
  </si>
  <si>
    <t>원</t>
  </si>
  <si>
    <t>順玉</t>
  </si>
  <si>
    <t>순옥</t>
  </si>
  <si>
    <t>鄭東植</t>
  </si>
  <si>
    <t>정동식</t>
  </si>
  <si>
    <t>東植</t>
  </si>
  <si>
    <t>동식</t>
  </si>
  <si>
    <t>계엽</t>
  </si>
  <si>
    <t>乃澈</t>
  </si>
  <si>
    <t>내철</t>
  </si>
  <si>
    <t>時廷</t>
  </si>
  <si>
    <t>시정</t>
  </si>
  <si>
    <t>孫婦</t>
  </si>
  <si>
    <t>손부</t>
  </si>
  <si>
    <t>徐柄俊</t>
  </si>
  <si>
    <t>서병준</t>
  </si>
  <si>
    <t>柄俊</t>
  </si>
  <si>
    <t>병준</t>
  </si>
  <si>
    <t>䆖幹</t>
  </si>
  <si>
    <t>致復</t>
  </si>
  <si>
    <t>光演</t>
  </si>
  <si>
    <t>광연</t>
  </si>
  <si>
    <t>趙相俊</t>
  </si>
  <si>
    <t>조상준</t>
  </si>
  <si>
    <t>基德</t>
  </si>
  <si>
    <t>기덕</t>
  </si>
  <si>
    <t>吉見</t>
  </si>
  <si>
    <t>길견</t>
  </si>
  <si>
    <t>折衝將軍五衛將</t>
  </si>
  <si>
    <t>朴再鳳</t>
  </si>
  <si>
    <t>박재봉</t>
  </si>
  <si>
    <t>女分</t>
  </si>
  <si>
    <t>鄭乃泓</t>
  </si>
  <si>
    <t>정내홍</t>
  </si>
  <si>
    <t>乃泓</t>
  </si>
  <si>
    <t>내홍</t>
  </si>
  <si>
    <t>金秀連</t>
  </si>
  <si>
    <t>김수련</t>
  </si>
  <si>
    <t>致重</t>
  </si>
  <si>
    <t>치중</t>
  </si>
  <si>
    <t>濬</t>
  </si>
  <si>
    <t>준</t>
  </si>
  <si>
    <t>徐文相</t>
  </si>
  <si>
    <t>서문상</t>
  </si>
  <si>
    <t>時鳳</t>
  </si>
  <si>
    <t>시봉</t>
  </si>
  <si>
    <t>仲坤</t>
  </si>
  <si>
    <t>중곤</t>
  </si>
  <si>
    <t>月今</t>
  </si>
  <si>
    <t>월금</t>
  </si>
  <si>
    <t>月女</t>
  </si>
  <si>
    <t>월녀</t>
  </si>
  <si>
    <t>故</t>
  </si>
  <si>
    <t>고</t>
  </si>
  <si>
    <t>徐珉</t>
  </si>
  <si>
    <t>서민</t>
  </si>
  <si>
    <t>珉</t>
  </si>
  <si>
    <t>相烈</t>
  </si>
  <si>
    <t>상렬</t>
  </si>
  <si>
    <t>光復</t>
  </si>
  <si>
    <t>金鳳祚</t>
  </si>
  <si>
    <t>김봉조</t>
  </si>
  <si>
    <t>泰祿</t>
  </si>
  <si>
    <t>태록</t>
  </si>
  <si>
    <t>碩順</t>
  </si>
  <si>
    <t>석순</t>
  </si>
  <si>
    <t>南福</t>
  </si>
  <si>
    <t>남복</t>
  </si>
  <si>
    <t>姜興孫</t>
  </si>
  <si>
    <t>강흥손</t>
  </si>
  <si>
    <t>卜郞</t>
  </si>
  <si>
    <t>복랑</t>
  </si>
  <si>
    <t>梁昌玉</t>
  </si>
  <si>
    <t>양창옥</t>
  </si>
  <si>
    <t>洪良輝</t>
  </si>
  <si>
    <t>南陽</t>
  </si>
  <si>
    <t>남양</t>
  </si>
  <si>
    <t>在文</t>
  </si>
  <si>
    <t>재문</t>
  </si>
  <si>
    <t>小玉分</t>
  </si>
  <si>
    <t>소옥분</t>
  </si>
  <si>
    <t>金台賢</t>
  </si>
  <si>
    <t>김태현</t>
  </si>
  <si>
    <t>台賢</t>
  </si>
  <si>
    <t>태현</t>
  </si>
  <si>
    <t>金寧</t>
  </si>
  <si>
    <t>宗海</t>
  </si>
  <si>
    <t>종해</t>
  </si>
  <si>
    <t>兌英</t>
  </si>
  <si>
    <t>태영</t>
  </si>
  <si>
    <t>洪鳳林</t>
  </si>
  <si>
    <t>홍봉림</t>
  </si>
  <si>
    <t>相助</t>
  </si>
  <si>
    <t>상조</t>
  </si>
  <si>
    <t>晩孝</t>
  </si>
  <si>
    <t>만효</t>
  </si>
  <si>
    <t>起敏</t>
  </si>
  <si>
    <t>기민</t>
  </si>
  <si>
    <t>金載坤</t>
  </si>
  <si>
    <t>김재곤</t>
  </si>
  <si>
    <t>月每</t>
  </si>
  <si>
    <t>월매</t>
  </si>
  <si>
    <t>月鍾</t>
  </si>
  <si>
    <t>월종</t>
  </si>
  <si>
    <t>朴萬柱</t>
  </si>
  <si>
    <t>박만주</t>
  </si>
  <si>
    <t>守春</t>
  </si>
  <si>
    <t>수춘</t>
  </si>
  <si>
    <t>得發</t>
  </si>
  <si>
    <t>득발</t>
  </si>
  <si>
    <t>劉漢世</t>
  </si>
  <si>
    <t>유한세</t>
  </si>
  <si>
    <t>南</t>
  </si>
  <si>
    <t>남</t>
  </si>
  <si>
    <t>英陽</t>
  </si>
  <si>
    <t>守愛</t>
  </si>
  <si>
    <t>수애</t>
  </si>
  <si>
    <t>岑山</t>
  </si>
  <si>
    <t>잠산</t>
  </si>
  <si>
    <t>朴海日</t>
  </si>
  <si>
    <t>박해일</t>
  </si>
  <si>
    <t>學先</t>
  </si>
  <si>
    <t>학선</t>
  </si>
  <si>
    <t>童伊</t>
  </si>
  <si>
    <t>동이</t>
  </si>
  <si>
    <t>鄭時玖</t>
  </si>
  <si>
    <t>정시구</t>
  </si>
  <si>
    <t>時玖</t>
  </si>
  <si>
    <t>시구</t>
  </si>
  <si>
    <t>乃澤</t>
  </si>
  <si>
    <t>내택</t>
  </si>
  <si>
    <t>東鳳</t>
  </si>
  <si>
    <t>동봉</t>
  </si>
  <si>
    <t>姜贊齊</t>
  </si>
  <si>
    <t>강찬제</t>
  </si>
  <si>
    <t>奎植</t>
  </si>
  <si>
    <t>규식</t>
  </si>
  <si>
    <t>益新</t>
  </si>
  <si>
    <t>익신</t>
  </si>
  <si>
    <t>宗赫</t>
  </si>
  <si>
    <t>종혁</t>
  </si>
  <si>
    <t>金希周</t>
  </si>
  <si>
    <t>김희주</t>
  </si>
  <si>
    <t>鄭万昊</t>
  </si>
  <si>
    <t>정만호</t>
  </si>
  <si>
    <t>万昊</t>
  </si>
  <si>
    <t>만호</t>
  </si>
  <si>
    <t>東燁</t>
  </si>
  <si>
    <t>興采</t>
  </si>
  <si>
    <t>흥채</t>
  </si>
  <si>
    <t>起宗</t>
  </si>
  <si>
    <t>기종</t>
  </si>
  <si>
    <t>金有聲</t>
  </si>
  <si>
    <t>김유성</t>
  </si>
  <si>
    <t>守受</t>
  </si>
  <si>
    <t>수수</t>
  </si>
  <si>
    <t>徐鎭泰</t>
  </si>
  <si>
    <t>서진태</t>
  </si>
  <si>
    <t>鎭泰</t>
  </si>
  <si>
    <t>진태</t>
  </si>
  <si>
    <t>大奎</t>
  </si>
  <si>
    <t>대규</t>
  </si>
  <si>
    <t>鳳烈</t>
  </si>
  <si>
    <t>봉렬</t>
  </si>
  <si>
    <t>有稷</t>
  </si>
  <si>
    <t>유직</t>
  </si>
  <si>
    <t>李旭作</t>
  </si>
  <si>
    <t>이욱작</t>
  </si>
  <si>
    <t>養重</t>
  </si>
  <si>
    <t>양중</t>
  </si>
  <si>
    <t>百源</t>
  </si>
  <si>
    <t>백원</t>
  </si>
  <si>
    <t>彦昌</t>
  </si>
  <si>
    <t>언창</t>
  </si>
  <si>
    <t>徐元白</t>
  </si>
  <si>
    <t>서원백</t>
  </si>
  <si>
    <t>單每</t>
  </si>
  <si>
    <t>단매</t>
  </si>
  <si>
    <t>具尙遜</t>
  </si>
  <si>
    <t>구상손</t>
  </si>
  <si>
    <t>尙遜</t>
  </si>
  <si>
    <t>상손</t>
  </si>
  <si>
    <t>復興</t>
  </si>
  <si>
    <t>再善</t>
  </si>
  <si>
    <t>林春實</t>
  </si>
  <si>
    <t>임춘실</t>
  </si>
  <si>
    <t>時成</t>
  </si>
  <si>
    <t>시성</t>
  </si>
  <si>
    <t>壬丹</t>
  </si>
  <si>
    <t>임단</t>
  </si>
  <si>
    <t>金犀權</t>
  </si>
  <si>
    <t>김서권</t>
  </si>
  <si>
    <t>金揚聲</t>
  </si>
  <si>
    <t>김양성</t>
  </si>
  <si>
    <t>春辰</t>
  </si>
  <si>
    <t>鄭再坤</t>
  </si>
  <si>
    <t>정재곤</t>
  </si>
  <si>
    <t>再坤</t>
  </si>
  <si>
    <t>재곤</t>
  </si>
  <si>
    <t>安杰</t>
  </si>
  <si>
    <t>안걸</t>
  </si>
  <si>
    <t>林彦</t>
  </si>
  <si>
    <t>俊</t>
  </si>
  <si>
    <t>朴之賢</t>
  </si>
  <si>
    <t>박지현</t>
  </si>
  <si>
    <t>瑞興</t>
  </si>
  <si>
    <t>聲海</t>
  </si>
  <si>
    <t>성해</t>
  </si>
  <si>
    <t>光直</t>
  </si>
  <si>
    <t>광직</t>
  </si>
  <si>
    <t>國賢</t>
  </si>
  <si>
    <t>국현</t>
  </si>
  <si>
    <t>朴恩寶</t>
  </si>
  <si>
    <t>박은보</t>
  </si>
  <si>
    <t>覺敬</t>
  </si>
  <si>
    <t>각경</t>
  </si>
  <si>
    <t>女丹</t>
  </si>
  <si>
    <t>犀權</t>
  </si>
  <si>
    <t>서권</t>
  </si>
  <si>
    <t>啓孫</t>
  </si>
  <si>
    <t>계손</t>
  </si>
  <si>
    <t>敬宗</t>
  </si>
  <si>
    <t>경종</t>
  </si>
  <si>
    <t>益燁</t>
  </si>
  <si>
    <t>익엽</t>
  </si>
  <si>
    <t>田守萊</t>
  </si>
  <si>
    <t>전수래</t>
  </si>
  <si>
    <t>長水</t>
  </si>
  <si>
    <t>장수</t>
  </si>
  <si>
    <t>五成</t>
  </si>
  <si>
    <t>오성</t>
  </si>
  <si>
    <t>守固</t>
  </si>
  <si>
    <t>수고</t>
  </si>
  <si>
    <t>厚哲</t>
  </si>
  <si>
    <t>후철</t>
  </si>
  <si>
    <t>姜遇齊</t>
  </si>
  <si>
    <t>강우제</t>
  </si>
  <si>
    <t>在翼</t>
  </si>
  <si>
    <t>재익</t>
  </si>
  <si>
    <t>乭女</t>
  </si>
  <si>
    <t>돌녀</t>
  </si>
  <si>
    <t>李太成</t>
  </si>
  <si>
    <t>이태성</t>
  </si>
  <si>
    <t>太成</t>
  </si>
  <si>
    <t>春福</t>
  </si>
  <si>
    <t>춘복</t>
  </si>
  <si>
    <t>世基</t>
  </si>
  <si>
    <t>세기</t>
  </si>
  <si>
    <t>達元</t>
  </si>
  <si>
    <t>달원</t>
  </si>
  <si>
    <t>文致範</t>
  </si>
  <si>
    <t>문치범</t>
  </si>
  <si>
    <t>黃靑洞里</t>
  </si>
  <si>
    <t>황청동리</t>
  </si>
  <si>
    <t>致成</t>
  </si>
  <si>
    <t>치성</t>
  </si>
  <si>
    <t>伯興</t>
  </si>
  <si>
    <t>백흥</t>
  </si>
  <si>
    <t>文術</t>
  </si>
  <si>
    <t>문술</t>
  </si>
  <si>
    <t>李德</t>
  </si>
  <si>
    <t>이덕</t>
  </si>
  <si>
    <t>卜太</t>
  </si>
  <si>
    <t>鄭甘彔</t>
  </si>
  <si>
    <t>정감록</t>
  </si>
  <si>
    <t>甘彔</t>
  </si>
  <si>
    <t>감록</t>
  </si>
  <si>
    <t>基彦</t>
  </si>
  <si>
    <t>기언</t>
  </si>
  <si>
    <t>漢珠</t>
  </si>
  <si>
    <t>한주</t>
  </si>
  <si>
    <t>善行</t>
  </si>
  <si>
    <t>선행</t>
  </si>
  <si>
    <t>沈晩三</t>
  </si>
  <si>
    <t>심만삼</t>
  </si>
  <si>
    <t>靑松</t>
  </si>
  <si>
    <t>청송</t>
  </si>
  <si>
    <t>咸陽</t>
  </si>
  <si>
    <t>함양</t>
  </si>
  <si>
    <t>學宗</t>
  </si>
  <si>
    <t>학종</t>
  </si>
  <si>
    <t>大振</t>
  </si>
  <si>
    <t>대진</t>
  </si>
  <si>
    <t>守天</t>
  </si>
  <si>
    <t>수천</t>
  </si>
  <si>
    <t>洪宇馹</t>
  </si>
  <si>
    <t>홍우일</t>
  </si>
  <si>
    <t>沈</t>
  </si>
  <si>
    <t>姪子</t>
  </si>
  <si>
    <t>大權</t>
  </si>
  <si>
    <t>대권</t>
  </si>
  <si>
    <t>孫女</t>
  </si>
  <si>
    <t>손녀</t>
  </si>
  <si>
    <t>孫直遠</t>
  </si>
  <si>
    <t>손직원</t>
  </si>
  <si>
    <t>直遠</t>
  </si>
  <si>
    <t>직원</t>
  </si>
  <si>
    <t>得柱</t>
  </si>
  <si>
    <t>득주</t>
  </si>
  <si>
    <t>興增</t>
  </si>
  <si>
    <t>흥증</t>
  </si>
  <si>
    <t>應大</t>
  </si>
  <si>
    <t>응대</t>
  </si>
  <si>
    <t>黃聖海</t>
  </si>
  <si>
    <t>황성해</t>
  </si>
  <si>
    <t>在宗</t>
  </si>
  <si>
    <t>재종</t>
  </si>
  <si>
    <t>在鳳</t>
  </si>
  <si>
    <t>재봉</t>
  </si>
  <si>
    <t>孫復遠</t>
  </si>
  <si>
    <t>손복원</t>
  </si>
  <si>
    <t>復遠</t>
  </si>
  <si>
    <t>宅震</t>
  </si>
  <si>
    <t>택진</t>
  </si>
  <si>
    <t>興瑞</t>
  </si>
  <si>
    <t>흥서</t>
  </si>
  <si>
    <t>日情</t>
  </si>
  <si>
    <t>일정</t>
  </si>
  <si>
    <t>鄭仁起</t>
  </si>
  <si>
    <t>정인기</t>
  </si>
  <si>
    <r>
      <t>應</t>
    </r>
    <r>
      <rPr>
        <sz val="10"/>
        <rFont val="NSimSun"/>
        <family val="3"/>
        <charset val="134"/>
      </rPr>
      <t>爕</t>
    </r>
  </si>
  <si>
    <t>응섭</t>
  </si>
  <si>
    <t>萬謙</t>
  </si>
  <si>
    <t>만겸</t>
  </si>
  <si>
    <t>誠極</t>
  </si>
  <si>
    <t>성극</t>
  </si>
  <si>
    <t>金聲振</t>
  </si>
  <si>
    <t>김성진</t>
  </si>
  <si>
    <t>正快</t>
  </si>
  <si>
    <t>정쾌</t>
  </si>
  <si>
    <t>今乃</t>
  </si>
  <si>
    <t>금내</t>
  </si>
  <si>
    <t>秋聖允</t>
  </si>
  <si>
    <t>추성윤</t>
  </si>
  <si>
    <t>聖允</t>
  </si>
  <si>
    <t>성윤</t>
  </si>
  <si>
    <t>三光</t>
  </si>
  <si>
    <t>삼광</t>
  </si>
  <si>
    <t>尙烈</t>
  </si>
  <si>
    <t>史庫參奉</t>
  </si>
  <si>
    <t>사고참봉</t>
  </si>
  <si>
    <t>宗哲</t>
  </si>
  <si>
    <t>종철</t>
  </si>
  <si>
    <t>金馹成</t>
  </si>
  <si>
    <t>김일성</t>
  </si>
  <si>
    <t>盧</t>
  </si>
  <si>
    <t>學紀</t>
  </si>
  <si>
    <t>학기</t>
  </si>
  <si>
    <t>壽福</t>
  </si>
  <si>
    <t>興泰</t>
  </si>
  <si>
    <t>흥태</t>
  </si>
  <si>
    <t>徐德臣</t>
  </si>
  <si>
    <t>서덕신</t>
  </si>
  <si>
    <t>龍見</t>
  </si>
  <si>
    <t>용견</t>
  </si>
  <si>
    <t>守悅</t>
  </si>
  <si>
    <t>수열</t>
  </si>
  <si>
    <t>卜悅</t>
  </si>
  <si>
    <t>복열</t>
  </si>
  <si>
    <t>李萬石</t>
  </si>
  <si>
    <t>이만석</t>
  </si>
  <si>
    <t>達心</t>
  </si>
  <si>
    <t>달심</t>
  </si>
  <si>
    <t>光允</t>
  </si>
  <si>
    <t>광윤</t>
  </si>
  <si>
    <t>累守</t>
  </si>
  <si>
    <t>張以奉</t>
  </si>
  <si>
    <t>장이봉</t>
  </si>
  <si>
    <t>守元</t>
  </si>
  <si>
    <t>助業</t>
  </si>
  <si>
    <t>조업</t>
  </si>
  <si>
    <t>鄭性化</t>
  </si>
  <si>
    <t>정성화</t>
  </si>
  <si>
    <t>孫應遠</t>
  </si>
  <si>
    <t>손응원</t>
  </si>
  <si>
    <t>應遠</t>
  </si>
  <si>
    <t>응원</t>
  </si>
  <si>
    <t>宅文</t>
  </si>
  <si>
    <t>택문</t>
  </si>
  <si>
    <t>宅仁</t>
  </si>
  <si>
    <t>택인</t>
  </si>
  <si>
    <t>興伯</t>
  </si>
  <si>
    <t>흥백</t>
  </si>
  <si>
    <t>日成</t>
  </si>
  <si>
    <t>李宗芳</t>
  </si>
  <si>
    <t>이종방</t>
  </si>
  <si>
    <t>基喆</t>
  </si>
  <si>
    <t>기철</t>
  </si>
  <si>
    <t>尙昊</t>
  </si>
  <si>
    <t>상호</t>
  </si>
  <si>
    <t>世㴠</t>
  </si>
  <si>
    <t>英俊</t>
  </si>
  <si>
    <t>영준</t>
  </si>
  <si>
    <t>啓月</t>
  </si>
  <si>
    <t>계월</t>
  </si>
  <si>
    <t>鳴碩</t>
  </si>
  <si>
    <t>명석</t>
  </si>
  <si>
    <t>興福</t>
  </si>
  <si>
    <t>흥복</t>
  </si>
  <si>
    <t>汝守</t>
  </si>
  <si>
    <t>여수</t>
  </si>
  <si>
    <t>鄭茂周</t>
  </si>
  <si>
    <t>정무주</t>
  </si>
  <si>
    <t>鎭浩</t>
  </si>
  <si>
    <t>진호</t>
  </si>
  <si>
    <t>仁岳</t>
  </si>
  <si>
    <t>인악</t>
  </si>
  <si>
    <t>命佑</t>
  </si>
  <si>
    <t>명우</t>
  </si>
  <si>
    <t>姜達守</t>
  </si>
  <si>
    <t>강달수</t>
  </si>
  <si>
    <t>同分</t>
  </si>
  <si>
    <t>동분</t>
  </si>
  <si>
    <t>許釘</t>
  </si>
  <si>
    <t>허정</t>
  </si>
  <si>
    <t>釘</t>
  </si>
  <si>
    <t>玲</t>
  </si>
  <si>
    <t>炫</t>
  </si>
  <si>
    <t>현</t>
  </si>
  <si>
    <t>穆</t>
  </si>
  <si>
    <t>목</t>
  </si>
  <si>
    <t>李慶學</t>
  </si>
  <si>
    <t>이경학</t>
  </si>
  <si>
    <t>潤光</t>
  </si>
  <si>
    <t>윤광</t>
  </si>
  <si>
    <t>尙彔</t>
  </si>
  <si>
    <t>金有文</t>
  </si>
  <si>
    <t>김유문</t>
  </si>
  <si>
    <t>孫希遠</t>
  </si>
  <si>
    <t>손희원</t>
  </si>
  <si>
    <t>希遠</t>
  </si>
  <si>
    <t>희원</t>
  </si>
  <si>
    <t>宅義</t>
  </si>
  <si>
    <t>택의</t>
  </si>
  <si>
    <t>一權</t>
  </si>
  <si>
    <t>應龍</t>
  </si>
  <si>
    <t>응룡</t>
  </si>
  <si>
    <t>梁潤海</t>
  </si>
  <si>
    <t>學海</t>
  </si>
  <si>
    <t>학해</t>
  </si>
  <si>
    <t>文甲</t>
  </si>
  <si>
    <t>문갑</t>
  </si>
  <si>
    <t>貴丹</t>
  </si>
  <si>
    <t>귀단</t>
  </si>
  <si>
    <t>朴白萬</t>
  </si>
  <si>
    <t>박백만</t>
  </si>
  <si>
    <t>孫漢遠</t>
  </si>
  <si>
    <t>손한원</t>
  </si>
  <si>
    <t>漢遠</t>
  </si>
  <si>
    <t>한원</t>
  </si>
  <si>
    <r>
      <t>泰</t>
    </r>
    <r>
      <rPr>
        <sz val="10"/>
        <rFont val="MS Gothic"/>
        <family val="3"/>
        <charset val="128"/>
      </rPr>
      <t>黙</t>
    </r>
  </si>
  <si>
    <t>태묵</t>
  </si>
  <si>
    <t>奉三</t>
  </si>
  <si>
    <t>봉삼</t>
  </si>
  <si>
    <t>應柱</t>
  </si>
  <si>
    <t>응주</t>
  </si>
  <si>
    <t>黃甫業</t>
  </si>
  <si>
    <t>황보업</t>
  </si>
  <si>
    <t>俊一</t>
  </si>
  <si>
    <t>준일</t>
  </si>
  <si>
    <t>俊伯</t>
  </si>
  <si>
    <t>준백</t>
  </si>
  <si>
    <t>德分</t>
  </si>
  <si>
    <t>덕분</t>
  </si>
  <si>
    <t>右岳</t>
  </si>
  <si>
    <t>우악</t>
  </si>
  <si>
    <t>우해</t>
  </si>
  <si>
    <t>貞遠</t>
  </si>
  <si>
    <t>정원</t>
  </si>
  <si>
    <t>孫右海</t>
  </si>
  <si>
    <t>손우해</t>
  </si>
  <si>
    <t>廷坤</t>
  </si>
  <si>
    <t>정곤</t>
  </si>
  <si>
    <t>秀東</t>
  </si>
  <si>
    <t>수동</t>
  </si>
  <si>
    <r>
      <rPr>
        <sz val="10"/>
        <rFont val="MingLiU"/>
        <family val="3"/>
        <charset val="136"/>
      </rPr>
      <t>浻</t>
    </r>
  </si>
  <si>
    <t>禹泰鎭</t>
  </si>
  <si>
    <t>우태진</t>
  </si>
  <si>
    <t>德郞</t>
  </si>
  <si>
    <t>덕랑</t>
  </si>
  <si>
    <t>申石京</t>
  </si>
  <si>
    <t>신석경</t>
  </si>
  <si>
    <t>申光雲故代子</t>
  </si>
  <si>
    <t>신광운고대자</t>
  </si>
  <si>
    <t>石京</t>
  </si>
  <si>
    <t>석경</t>
  </si>
  <si>
    <t>孟德</t>
  </si>
  <si>
    <t>맹덕</t>
  </si>
  <si>
    <t>益海</t>
  </si>
  <si>
    <t>익해</t>
  </si>
  <si>
    <t>石世</t>
  </si>
  <si>
    <t>석세</t>
  </si>
  <si>
    <t>宗淳</t>
  </si>
  <si>
    <t>종순</t>
  </si>
  <si>
    <t>景輝</t>
  </si>
  <si>
    <t>경휘</t>
  </si>
  <si>
    <t>益壽</t>
  </si>
  <si>
    <t>익수</t>
  </si>
  <si>
    <t>韓益重</t>
  </si>
  <si>
    <t>한익중</t>
  </si>
  <si>
    <t>成今</t>
  </si>
  <si>
    <t>驛保</t>
  </si>
  <si>
    <t>역보</t>
  </si>
  <si>
    <t>白萬</t>
  </si>
  <si>
    <t>백만</t>
  </si>
  <si>
    <t>驗金</t>
  </si>
  <si>
    <t>험금</t>
  </si>
  <si>
    <t>右春</t>
  </si>
  <si>
    <t>우춘</t>
  </si>
  <si>
    <t>姜不知</t>
  </si>
  <si>
    <t>用海</t>
  </si>
  <si>
    <t>용해</t>
  </si>
  <si>
    <t>文希</t>
  </si>
  <si>
    <t>문희</t>
  </si>
  <si>
    <t>今白</t>
  </si>
  <si>
    <t>금백</t>
  </si>
  <si>
    <t>金信東</t>
  </si>
  <si>
    <t>김신동</t>
  </si>
  <si>
    <t>金癸安</t>
  </si>
  <si>
    <t>김계안</t>
  </si>
  <si>
    <t>靑湖下典</t>
  </si>
  <si>
    <t>청호하전</t>
  </si>
  <si>
    <t>계안</t>
  </si>
  <si>
    <t>達守</t>
  </si>
  <si>
    <t>治甲</t>
  </si>
  <si>
    <t>鄭千石</t>
  </si>
  <si>
    <t>정천석</t>
  </si>
  <si>
    <t>命甲</t>
  </si>
  <si>
    <t>명갑</t>
  </si>
  <si>
    <t>應孫</t>
  </si>
  <si>
    <t>응손</t>
  </si>
  <si>
    <t>成村</t>
  </si>
  <si>
    <t>성촌</t>
  </si>
  <si>
    <t>李太云</t>
  </si>
  <si>
    <t>이태운</t>
  </si>
  <si>
    <t>永安</t>
  </si>
  <si>
    <t>영안</t>
  </si>
  <si>
    <t>崔以千</t>
  </si>
  <si>
    <t>李右哲</t>
  </si>
  <si>
    <t>이우철</t>
  </si>
  <si>
    <t>右哲</t>
  </si>
  <si>
    <t>우철</t>
  </si>
  <si>
    <t>원룡</t>
  </si>
  <si>
    <t>光潤</t>
  </si>
  <si>
    <t>月得</t>
  </si>
  <si>
    <t>월득</t>
  </si>
  <si>
    <t>金成浩</t>
  </si>
  <si>
    <t>김성호</t>
  </si>
  <si>
    <t>成浩</t>
  </si>
  <si>
    <t>鄭汝周</t>
  </si>
  <si>
    <t>정여주</t>
  </si>
  <si>
    <t>時天</t>
  </si>
  <si>
    <t>시천</t>
  </si>
  <si>
    <t>碩舜</t>
  </si>
  <si>
    <t>成采</t>
  </si>
  <si>
    <t>성채</t>
  </si>
  <si>
    <t>朴得龍</t>
  </si>
  <si>
    <t>박득룡</t>
  </si>
  <si>
    <t>龍瑞</t>
  </si>
  <si>
    <t>용서</t>
  </si>
  <si>
    <t>寬瑞</t>
  </si>
  <si>
    <t>관서</t>
  </si>
  <si>
    <t>同石</t>
  </si>
  <si>
    <t>申允復</t>
  </si>
  <si>
    <t>신윤복</t>
  </si>
  <si>
    <t>申</t>
  </si>
  <si>
    <t>신</t>
  </si>
  <si>
    <t>允復</t>
  </si>
  <si>
    <t>德來</t>
  </si>
  <si>
    <t>덕래</t>
  </si>
  <si>
    <t>翼鳳</t>
  </si>
  <si>
    <t>익봉</t>
  </si>
  <si>
    <t>廷憲</t>
  </si>
  <si>
    <t>정헌</t>
  </si>
  <si>
    <t>姜茂馹</t>
  </si>
  <si>
    <t>강무일</t>
  </si>
  <si>
    <t>進成</t>
  </si>
  <si>
    <t>得命</t>
  </si>
  <si>
    <t>득명</t>
  </si>
  <si>
    <t>守弘</t>
  </si>
  <si>
    <t>수홍</t>
  </si>
  <si>
    <t>劉厚日</t>
  </si>
  <si>
    <t>유후일</t>
  </si>
  <si>
    <t>岑乭</t>
  </si>
  <si>
    <t>잠돌</t>
  </si>
  <si>
    <t>貴三</t>
  </si>
  <si>
    <t>귀삼</t>
  </si>
  <si>
    <t>毛吉</t>
  </si>
  <si>
    <t>모길</t>
  </si>
  <si>
    <t>金應祥</t>
  </si>
  <si>
    <t>김응상</t>
  </si>
  <si>
    <t>大文</t>
  </si>
  <si>
    <t>대문</t>
  </si>
  <si>
    <t>林遇春</t>
  </si>
  <si>
    <t>임우춘</t>
  </si>
  <si>
    <t>作之</t>
  </si>
  <si>
    <t>작지</t>
  </si>
  <si>
    <t>申文復</t>
  </si>
  <si>
    <t>신문복</t>
  </si>
  <si>
    <t>文復</t>
  </si>
  <si>
    <t>遜鳳</t>
  </si>
  <si>
    <t>손봉</t>
  </si>
  <si>
    <t>廷弼</t>
  </si>
  <si>
    <t>정필</t>
  </si>
  <si>
    <t>裵夢昌</t>
  </si>
  <si>
    <t>배몽창</t>
  </si>
  <si>
    <t>汝秀</t>
  </si>
  <si>
    <t>迪</t>
  </si>
  <si>
    <t>孫永伯</t>
  </si>
  <si>
    <t>손영백</t>
  </si>
  <si>
    <t>次郞</t>
  </si>
  <si>
    <t>차랑</t>
  </si>
  <si>
    <t>朴又石</t>
  </si>
  <si>
    <t>박우석</t>
  </si>
  <si>
    <t>砲保</t>
  </si>
  <si>
    <t>포보</t>
  </si>
  <si>
    <t>又石</t>
  </si>
  <si>
    <t>우석</t>
  </si>
  <si>
    <t>德伊</t>
  </si>
  <si>
    <t>덕이</t>
  </si>
  <si>
    <t>孫志遠</t>
  </si>
  <si>
    <t>손지원</t>
  </si>
  <si>
    <t>志遠</t>
  </si>
  <si>
    <t>지원</t>
  </si>
  <si>
    <t>孝祚</t>
  </si>
  <si>
    <t>효조</t>
  </si>
  <si>
    <t>興壽</t>
  </si>
  <si>
    <t>흥수</t>
  </si>
  <si>
    <t>楊大直</t>
  </si>
  <si>
    <t>양대직</t>
  </si>
  <si>
    <t>相洪</t>
  </si>
  <si>
    <t>상홍</t>
  </si>
  <si>
    <t>碩洪</t>
  </si>
  <si>
    <t>九女</t>
  </si>
  <si>
    <t>구녀</t>
  </si>
  <si>
    <t>奉義</t>
  </si>
  <si>
    <t>봉의</t>
  </si>
  <si>
    <t>3所生</t>
  </si>
  <si>
    <t>申晩復</t>
  </si>
  <si>
    <t>신만복</t>
  </si>
  <si>
    <t>溵赫</t>
  </si>
  <si>
    <t>은혁</t>
  </si>
  <si>
    <t>朴哲文</t>
  </si>
  <si>
    <t>박철문</t>
  </si>
  <si>
    <t>省峴驛吏</t>
  </si>
  <si>
    <t>성현역리</t>
  </si>
  <si>
    <t>哲文</t>
  </si>
  <si>
    <t>철문</t>
  </si>
  <si>
    <t>井源</t>
  </si>
  <si>
    <t>周範</t>
  </si>
  <si>
    <t>주범</t>
  </si>
  <si>
    <t>龍彩</t>
  </si>
  <si>
    <t>용채</t>
  </si>
  <si>
    <t>鄭取賢</t>
  </si>
  <si>
    <t>정취현</t>
  </si>
  <si>
    <t>順國</t>
  </si>
  <si>
    <t>순국</t>
  </si>
  <si>
    <t>美瑞</t>
  </si>
  <si>
    <t>미서</t>
  </si>
  <si>
    <t>再起</t>
  </si>
  <si>
    <t>재기</t>
  </si>
  <si>
    <t>鄭世英</t>
  </si>
  <si>
    <t>정세영</t>
  </si>
  <si>
    <t>守業</t>
  </si>
  <si>
    <t>수업</t>
  </si>
  <si>
    <t>禮今</t>
  </si>
  <si>
    <t>具日起</t>
  </si>
  <si>
    <t>구일기</t>
  </si>
  <si>
    <t>日起</t>
  </si>
  <si>
    <t>일기</t>
  </si>
  <si>
    <t>時得</t>
  </si>
  <si>
    <t>시득</t>
  </si>
  <si>
    <t>金於仁兒</t>
  </si>
  <si>
    <t>김어인아</t>
  </si>
  <si>
    <t>府收布</t>
  </si>
  <si>
    <t>부수포</t>
  </si>
  <si>
    <t>於仁兒</t>
  </si>
  <si>
    <t>어인아</t>
  </si>
  <si>
    <t>正大</t>
  </si>
  <si>
    <t>岑孫</t>
  </si>
  <si>
    <t>잠손</t>
  </si>
  <si>
    <t>次光</t>
  </si>
  <si>
    <t>차광</t>
  </si>
  <si>
    <t>金奉述</t>
  </si>
  <si>
    <t>김봉술</t>
  </si>
  <si>
    <t>昌</t>
  </si>
  <si>
    <t>창</t>
  </si>
  <si>
    <t>得孫</t>
  </si>
  <si>
    <t>득손</t>
  </si>
  <si>
    <t>德孫</t>
  </si>
  <si>
    <t>덕손</t>
  </si>
  <si>
    <t>千貴</t>
  </si>
  <si>
    <t>천귀</t>
  </si>
  <si>
    <t>鄭順才</t>
  </si>
  <si>
    <t>정순재</t>
  </si>
  <si>
    <t>哲彔</t>
  </si>
  <si>
    <t>철록</t>
  </si>
  <si>
    <t>自斤哲彔</t>
  </si>
  <si>
    <t>자근철록</t>
  </si>
  <si>
    <t>具聖直</t>
  </si>
  <si>
    <t>구성직</t>
  </si>
  <si>
    <t>聖直</t>
  </si>
  <si>
    <t>성직</t>
  </si>
  <si>
    <t>雲晩</t>
  </si>
  <si>
    <t>운만</t>
  </si>
  <si>
    <t>金命秀</t>
  </si>
  <si>
    <t>김명수</t>
  </si>
  <si>
    <t>聖龜</t>
  </si>
  <si>
    <t>성구</t>
  </si>
  <si>
    <t>壬德</t>
  </si>
  <si>
    <t>임덕</t>
  </si>
  <si>
    <t>具聖喆</t>
  </si>
  <si>
    <t>구성철</t>
  </si>
  <si>
    <t>聖喆</t>
  </si>
  <si>
    <t>성철</t>
  </si>
  <si>
    <t>潤海</t>
  </si>
  <si>
    <t>윤해</t>
  </si>
  <si>
    <t>垕溢</t>
  </si>
  <si>
    <t>후일</t>
  </si>
  <si>
    <t>成漢</t>
  </si>
  <si>
    <t>성한</t>
  </si>
  <si>
    <t>崔厚一</t>
  </si>
  <si>
    <t>최후일</t>
  </si>
  <si>
    <t>膺典</t>
  </si>
  <si>
    <t>응전</t>
  </si>
  <si>
    <t>우원</t>
  </si>
  <si>
    <t>宅煥</t>
  </si>
  <si>
    <t>택환</t>
  </si>
  <si>
    <t>興範</t>
  </si>
  <si>
    <t>흥범</t>
  </si>
  <si>
    <r>
      <rPr>
        <sz val="10"/>
        <rFont val="MS Gothic"/>
        <family val="3"/>
        <charset val="128"/>
      </rPr>
      <t>勗</t>
    </r>
  </si>
  <si>
    <t>욱</t>
  </si>
  <si>
    <t>楊遇春</t>
  </si>
  <si>
    <t>양우춘</t>
  </si>
  <si>
    <t>仲化</t>
  </si>
  <si>
    <t>孫祐遠</t>
  </si>
  <si>
    <t>손우원</t>
  </si>
  <si>
    <t>秀有</t>
  </si>
  <si>
    <t>수유</t>
  </si>
  <si>
    <t>온</t>
  </si>
  <si>
    <t>再重</t>
  </si>
  <si>
    <t>재중</t>
  </si>
  <si>
    <t>夏時英</t>
  </si>
  <si>
    <t>하시영</t>
  </si>
  <si>
    <t>漢祥</t>
  </si>
  <si>
    <t>한상</t>
  </si>
  <si>
    <t>禮祥</t>
  </si>
  <si>
    <t>九牙</t>
  </si>
  <si>
    <t>구아</t>
  </si>
  <si>
    <t>申氏</t>
  </si>
  <si>
    <t>신씨</t>
  </si>
  <si>
    <t>再佑</t>
  </si>
  <si>
    <t>재우</t>
  </si>
  <si>
    <t>安岩外</t>
  </si>
  <si>
    <t>안암외</t>
  </si>
  <si>
    <t>良守</t>
  </si>
  <si>
    <t>允丹</t>
  </si>
  <si>
    <t>윤단</t>
  </si>
  <si>
    <t>韓有福</t>
  </si>
  <si>
    <t>한유복</t>
  </si>
  <si>
    <t>韓</t>
  </si>
  <si>
    <t>한</t>
  </si>
  <si>
    <t>有福</t>
  </si>
  <si>
    <t>유복</t>
  </si>
  <si>
    <t>順太</t>
  </si>
  <si>
    <t>순태</t>
  </si>
  <si>
    <t>朴介屎</t>
  </si>
  <si>
    <t>박개시</t>
  </si>
  <si>
    <t>禧範</t>
  </si>
  <si>
    <t>희범</t>
  </si>
  <si>
    <t>龍珠</t>
  </si>
  <si>
    <t>용주</t>
  </si>
  <si>
    <t>萬山</t>
  </si>
  <si>
    <t>만산</t>
  </si>
  <si>
    <t>鄭壽大</t>
  </si>
  <si>
    <t>정수대</t>
  </si>
  <si>
    <t>億俊</t>
  </si>
  <si>
    <t>억준</t>
  </si>
  <si>
    <t>永陳</t>
  </si>
  <si>
    <t>영진</t>
  </si>
  <si>
    <t>원종</t>
  </si>
  <si>
    <t>致佑</t>
  </si>
  <si>
    <t>치우</t>
  </si>
  <si>
    <t>養康</t>
  </si>
  <si>
    <t>양강</t>
  </si>
  <si>
    <t>昌錫</t>
  </si>
  <si>
    <t>창석</t>
  </si>
  <si>
    <t>裵鴻珏</t>
  </si>
  <si>
    <t>배홍각</t>
  </si>
  <si>
    <t>孫願宗</t>
  </si>
  <si>
    <t>손원종</t>
  </si>
  <si>
    <t>渟一</t>
  </si>
  <si>
    <t>정일</t>
  </si>
  <si>
    <t>再連</t>
  </si>
  <si>
    <t>大仁</t>
  </si>
  <si>
    <t>대인</t>
  </si>
  <si>
    <t>柳成淵</t>
  </si>
  <si>
    <t>유성연</t>
  </si>
  <si>
    <t>春心</t>
  </si>
  <si>
    <t>춘심</t>
  </si>
  <si>
    <t>孫膺珪</t>
  </si>
  <si>
    <t>손응규</t>
  </si>
  <si>
    <t>膺珪</t>
  </si>
  <si>
    <t>응규</t>
  </si>
  <si>
    <t>學魯</t>
  </si>
  <si>
    <t>학로</t>
  </si>
  <si>
    <t>致敏</t>
  </si>
  <si>
    <t>치민</t>
  </si>
  <si>
    <t>養宅</t>
  </si>
  <si>
    <t>양택</t>
  </si>
  <si>
    <t>金聲遠</t>
  </si>
  <si>
    <t>김성원</t>
  </si>
  <si>
    <t>永震</t>
  </si>
  <si>
    <t>安浩</t>
  </si>
  <si>
    <t>안호</t>
  </si>
  <si>
    <t>爾相</t>
  </si>
  <si>
    <t>이상</t>
  </si>
  <si>
    <t>都必達</t>
  </si>
  <si>
    <t>도필달</t>
  </si>
  <si>
    <t>聖老</t>
  </si>
  <si>
    <t>성로</t>
  </si>
  <si>
    <t>榮老</t>
  </si>
  <si>
    <t>영로</t>
  </si>
  <si>
    <t>順悅</t>
  </si>
  <si>
    <t>순열</t>
  </si>
  <si>
    <t>膺珍</t>
  </si>
  <si>
    <t>응진</t>
  </si>
  <si>
    <t>孫珍遠</t>
  </si>
  <si>
    <t>손진원</t>
  </si>
  <si>
    <t>廷鳳</t>
  </si>
  <si>
    <t>정봉</t>
  </si>
  <si>
    <t>之馥</t>
  </si>
  <si>
    <t>지복</t>
  </si>
  <si>
    <t>通政大夫僉知中樞府事</t>
  </si>
  <si>
    <t>泰棟</t>
  </si>
  <si>
    <t>태동</t>
  </si>
  <si>
    <t>張兌元</t>
  </si>
  <si>
    <t>장태원</t>
  </si>
  <si>
    <t>章甲</t>
  </si>
  <si>
    <t>장갑</t>
  </si>
  <si>
    <t>小玉</t>
  </si>
  <si>
    <t>소옥</t>
  </si>
  <si>
    <t>孫廷秀</t>
  </si>
  <si>
    <t>손정수</t>
  </si>
  <si>
    <t>廷秀</t>
  </si>
  <si>
    <t>永祚</t>
  </si>
  <si>
    <t>영조</t>
  </si>
  <si>
    <t>致馹</t>
  </si>
  <si>
    <t>치일</t>
  </si>
  <si>
    <t>養稷</t>
  </si>
  <si>
    <t>양직</t>
  </si>
  <si>
    <t>柳爾濟</t>
  </si>
  <si>
    <t>유이제</t>
  </si>
  <si>
    <t>洪</t>
  </si>
  <si>
    <t>홍</t>
  </si>
  <si>
    <t>秉疇</t>
  </si>
  <si>
    <t>병주</t>
  </si>
  <si>
    <t>益虞</t>
  </si>
  <si>
    <t>익우</t>
  </si>
  <si>
    <t>道源</t>
  </si>
  <si>
    <t>도원</t>
  </si>
  <si>
    <t>金泰昌</t>
  </si>
  <si>
    <t>김태창</t>
  </si>
  <si>
    <t>聖宗</t>
  </si>
  <si>
    <t>성종</t>
  </si>
  <si>
    <t>月郞</t>
  </si>
  <si>
    <t>申光玉</t>
  </si>
  <si>
    <t>신광옥</t>
  </si>
  <si>
    <t>孫振海</t>
  </si>
  <si>
    <t>손진해</t>
  </si>
  <si>
    <t>世永</t>
  </si>
  <si>
    <t>세영</t>
  </si>
  <si>
    <t>金經漢</t>
  </si>
  <si>
    <t>김경한</t>
  </si>
  <si>
    <t>基洛</t>
  </si>
  <si>
    <t>기락</t>
  </si>
  <si>
    <t>曾岳</t>
  </si>
  <si>
    <t>증악</t>
  </si>
  <si>
    <t>達海</t>
  </si>
  <si>
    <t>달해</t>
  </si>
  <si>
    <t>李性</t>
  </si>
  <si>
    <t>이성</t>
  </si>
  <si>
    <t>載鎬</t>
  </si>
  <si>
    <t>재호</t>
  </si>
  <si>
    <t>崔唜宗</t>
  </si>
  <si>
    <t>최말종</t>
  </si>
  <si>
    <t>寡女金姓故代子</t>
  </si>
  <si>
    <t>撥軍</t>
  </si>
  <si>
    <t>발군</t>
  </si>
  <si>
    <t>唜宗</t>
  </si>
  <si>
    <t>말종</t>
  </si>
  <si>
    <t>成石</t>
  </si>
  <si>
    <t>성석</t>
  </si>
  <si>
    <t>始朝</t>
  </si>
  <si>
    <t>시조</t>
  </si>
  <si>
    <t>乃憲</t>
  </si>
  <si>
    <t>내헌</t>
  </si>
  <si>
    <t>金聲海</t>
  </si>
  <si>
    <t>김성해</t>
  </si>
  <si>
    <t>聖元</t>
  </si>
  <si>
    <t>益仲</t>
  </si>
  <si>
    <t>익중</t>
  </si>
  <si>
    <t>善興</t>
  </si>
  <si>
    <t>선흥</t>
  </si>
  <si>
    <t>張雲甲</t>
  </si>
  <si>
    <t>장운갑</t>
  </si>
  <si>
    <t>興日</t>
  </si>
  <si>
    <t>흥일</t>
  </si>
  <si>
    <t>全尙烈</t>
  </si>
  <si>
    <t>전상렬</t>
  </si>
  <si>
    <t>慶山</t>
  </si>
  <si>
    <t>경산</t>
  </si>
  <si>
    <t>順月</t>
  </si>
  <si>
    <t>순월</t>
  </si>
  <si>
    <t>孫致宅</t>
  </si>
  <si>
    <t>손치택</t>
  </si>
  <si>
    <t>致宅</t>
  </si>
  <si>
    <t>치택</t>
  </si>
  <si>
    <t>養文</t>
  </si>
  <si>
    <t>양문</t>
  </si>
  <si>
    <t>彦祿</t>
  </si>
  <si>
    <t>언록</t>
  </si>
  <si>
    <t>鄭天弼</t>
  </si>
  <si>
    <t>정천필</t>
  </si>
  <si>
    <t>載文</t>
  </si>
  <si>
    <t>源龍</t>
  </si>
  <si>
    <t>徐南復</t>
  </si>
  <si>
    <t>完壽</t>
  </si>
  <si>
    <t>완수</t>
  </si>
  <si>
    <t>學九</t>
  </si>
  <si>
    <t>학구</t>
  </si>
  <si>
    <t>件里男</t>
  </si>
  <si>
    <t>건리남</t>
  </si>
  <si>
    <t>申雲錫</t>
  </si>
  <si>
    <t>신운석</t>
  </si>
  <si>
    <t>雲錫</t>
  </si>
  <si>
    <t>敦棋</t>
  </si>
  <si>
    <t>돈기</t>
  </si>
  <si>
    <t>興彩</t>
  </si>
  <si>
    <t>朴蔓秀</t>
  </si>
  <si>
    <t>박만수</t>
  </si>
  <si>
    <t>興分</t>
  </si>
  <si>
    <t>흥분</t>
  </si>
  <si>
    <t>李時孫</t>
  </si>
  <si>
    <t>이시손</t>
  </si>
  <si>
    <t>孫繼遠</t>
  </si>
  <si>
    <t>손계원</t>
  </si>
  <si>
    <t>繼遠</t>
  </si>
  <si>
    <t>寀珪</t>
  </si>
  <si>
    <t>채규</t>
  </si>
  <si>
    <t>必樹</t>
  </si>
  <si>
    <t>필수</t>
  </si>
  <si>
    <t>興模</t>
  </si>
  <si>
    <t>흥모</t>
  </si>
  <si>
    <t>李貞煥</t>
  </si>
  <si>
    <t>이정환</t>
  </si>
  <si>
    <t>文伯</t>
  </si>
  <si>
    <t>문백</t>
  </si>
  <si>
    <t>貴女</t>
  </si>
  <si>
    <t>귀녀</t>
  </si>
  <si>
    <t>孫期遠</t>
  </si>
  <si>
    <t>손기원</t>
  </si>
  <si>
    <t>期遠</t>
  </si>
  <si>
    <t>기원</t>
  </si>
  <si>
    <t>性潤</t>
  </si>
  <si>
    <t>龜漢</t>
  </si>
  <si>
    <t>구한</t>
  </si>
  <si>
    <t>萬楨</t>
  </si>
  <si>
    <t>만정</t>
  </si>
  <si>
    <t>孫思漢</t>
  </si>
  <si>
    <t>손사한</t>
  </si>
  <si>
    <t>文福</t>
  </si>
  <si>
    <t>문복</t>
  </si>
  <si>
    <t>貴分</t>
  </si>
  <si>
    <t>귀분</t>
  </si>
  <si>
    <t>金致雲</t>
  </si>
  <si>
    <t>김치운</t>
  </si>
  <si>
    <t>弼順</t>
  </si>
  <si>
    <t>필순</t>
  </si>
  <si>
    <t>孫養順</t>
  </si>
  <si>
    <t>손양순</t>
  </si>
  <si>
    <t>瀛</t>
  </si>
  <si>
    <t>守得</t>
  </si>
  <si>
    <t>수득</t>
  </si>
  <si>
    <t>萬錫</t>
  </si>
  <si>
    <t>蔡時允</t>
  </si>
  <si>
    <t>채시윤</t>
  </si>
  <si>
    <t>致祿</t>
  </si>
  <si>
    <t>치록</t>
  </si>
  <si>
    <t>斗千</t>
  </si>
  <si>
    <t>두천</t>
  </si>
  <si>
    <t>朴氏</t>
  </si>
  <si>
    <t>박씨</t>
  </si>
  <si>
    <t>德紀</t>
  </si>
  <si>
    <t>덕기</t>
  </si>
  <si>
    <t>命彩</t>
  </si>
  <si>
    <t>명채</t>
  </si>
  <si>
    <t>新垕</t>
  </si>
  <si>
    <t>신후</t>
  </si>
  <si>
    <t>崔富世</t>
  </si>
  <si>
    <t>최부세</t>
  </si>
  <si>
    <t>壽遠</t>
  </si>
  <si>
    <t>元得</t>
  </si>
  <si>
    <t>원득</t>
  </si>
  <si>
    <t>公州</t>
  </si>
  <si>
    <t>공주</t>
  </si>
  <si>
    <t>朋世</t>
  </si>
  <si>
    <t>붕세</t>
  </si>
  <si>
    <t>源明</t>
  </si>
  <si>
    <t>원명</t>
  </si>
  <si>
    <t>春成</t>
  </si>
  <si>
    <t>춘성</t>
  </si>
  <si>
    <t>楊芿奉</t>
  </si>
  <si>
    <t>양잉봉</t>
  </si>
  <si>
    <t>乞牙氏</t>
  </si>
  <si>
    <t>걸아씨</t>
  </si>
  <si>
    <t>春大</t>
  </si>
  <si>
    <t>춘대</t>
  </si>
  <si>
    <t>崔末用</t>
  </si>
  <si>
    <t>최말용</t>
  </si>
  <si>
    <t>江生生</t>
  </si>
  <si>
    <t>강생생</t>
  </si>
  <si>
    <t>金學用</t>
  </si>
  <si>
    <t>김학용</t>
  </si>
  <si>
    <t>應福</t>
  </si>
  <si>
    <t>복원</t>
  </si>
  <si>
    <t>全學範</t>
  </si>
  <si>
    <t>전학범</t>
  </si>
  <si>
    <t>孫福遠</t>
  </si>
  <si>
    <t>寅烈</t>
  </si>
  <si>
    <t>敏輔</t>
  </si>
  <si>
    <t>민보</t>
  </si>
  <si>
    <t>有仁</t>
  </si>
  <si>
    <t>유인</t>
  </si>
  <si>
    <t>尹載宣</t>
  </si>
  <si>
    <t>윤재선</t>
  </si>
  <si>
    <t>甲俊</t>
  </si>
  <si>
    <t>갑준</t>
  </si>
  <si>
    <t>初月</t>
  </si>
  <si>
    <t>초월</t>
  </si>
  <si>
    <t>金哲龍</t>
  </si>
  <si>
    <t>김철룡</t>
  </si>
  <si>
    <t>哲龍</t>
  </si>
  <si>
    <t>철룡</t>
  </si>
  <si>
    <t>大鉉</t>
  </si>
  <si>
    <t>대현</t>
  </si>
  <si>
    <t>載鼎</t>
  </si>
  <si>
    <t>재정</t>
  </si>
  <si>
    <t>重采</t>
  </si>
  <si>
    <t>중채</t>
  </si>
  <si>
    <t>崔福祚</t>
  </si>
  <si>
    <t>최복조</t>
  </si>
  <si>
    <t>興業</t>
  </si>
  <si>
    <t>흥업</t>
  </si>
  <si>
    <t>自幹</t>
  </si>
  <si>
    <t>자간</t>
  </si>
  <si>
    <t>李順天</t>
  </si>
  <si>
    <t>이순천</t>
  </si>
  <si>
    <t>万今</t>
  </si>
  <si>
    <t>孫致敬</t>
  </si>
  <si>
    <t>손치경</t>
  </si>
  <si>
    <t>金龜漢</t>
  </si>
  <si>
    <t>김구한</t>
  </si>
  <si>
    <t>寅漢</t>
  </si>
  <si>
    <t>인한</t>
  </si>
  <si>
    <t>徵三</t>
  </si>
  <si>
    <t>징삼</t>
  </si>
  <si>
    <t>卞慶</t>
  </si>
  <si>
    <t>변경</t>
  </si>
  <si>
    <t>草溪</t>
  </si>
  <si>
    <t>초계</t>
  </si>
  <si>
    <t>自哲</t>
  </si>
  <si>
    <t>자철</t>
  </si>
  <si>
    <t>懋哲</t>
  </si>
  <si>
    <t>무철</t>
  </si>
  <si>
    <t>張斗成</t>
  </si>
  <si>
    <t>장두성</t>
  </si>
  <si>
    <t>斗成</t>
  </si>
  <si>
    <t>두성</t>
  </si>
  <si>
    <t>文石</t>
  </si>
  <si>
    <t>문석</t>
  </si>
  <si>
    <t>崔君甫</t>
  </si>
  <si>
    <t>최군보</t>
  </si>
  <si>
    <t>海守</t>
  </si>
  <si>
    <t>해수</t>
  </si>
  <si>
    <t>元石</t>
  </si>
  <si>
    <t>大成</t>
  </si>
  <si>
    <t>金漢述</t>
  </si>
  <si>
    <t>김한술</t>
  </si>
  <si>
    <t>金學龍</t>
  </si>
  <si>
    <t>김학룡</t>
  </si>
  <si>
    <t>慶山牙兵軍</t>
  </si>
  <si>
    <t>學龍</t>
  </si>
  <si>
    <t>학룡</t>
  </si>
  <si>
    <t>次孫</t>
  </si>
  <si>
    <t>차손</t>
  </si>
  <si>
    <t>李夫之</t>
  </si>
  <si>
    <t>이부지</t>
  </si>
  <si>
    <t>成翔鎬</t>
  </si>
  <si>
    <t>성상호</t>
  </si>
  <si>
    <t>孫廷遠</t>
  </si>
  <si>
    <t>손정원</t>
  </si>
  <si>
    <t>廷遠</t>
  </si>
  <si>
    <t>崔元載</t>
  </si>
  <si>
    <t>최원재</t>
  </si>
  <si>
    <t>海仁</t>
  </si>
  <si>
    <t>해인</t>
  </si>
  <si>
    <t>龍海</t>
  </si>
  <si>
    <t>道士里</t>
  </si>
  <si>
    <t>도사리</t>
  </si>
  <si>
    <t>申有翰</t>
  </si>
  <si>
    <t>신유한</t>
  </si>
  <si>
    <t>有翰</t>
  </si>
  <si>
    <t>유한</t>
  </si>
  <si>
    <t>李興大</t>
  </si>
  <si>
    <t>이흥대</t>
  </si>
  <si>
    <t>馹寬</t>
  </si>
  <si>
    <t>일관</t>
  </si>
  <si>
    <t>東元</t>
  </si>
  <si>
    <t>憲奎</t>
  </si>
  <si>
    <t>헌규</t>
  </si>
  <si>
    <t>沈永愚</t>
  </si>
  <si>
    <t>심영우</t>
  </si>
  <si>
    <t>次月</t>
  </si>
  <si>
    <t>차월</t>
  </si>
  <si>
    <t>翔鎬</t>
  </si>
  <si>
    <t>載坤</t>
  </si>
  <si>
    <t>羽翼</t>
  </si>
  <si>
    <t>裵國龍</t>
  </si>
  <si>
    <t>배국룡</t>
  </si>
  <si>
    <t>七玉</t>
  </si>
  <si>
    <t>칠옥</t>
  </si>
  <si>
    <t>申亨復</t>
  </si>
  <si>
    <t>신형복</t>
  </si>
  <si>
    <t>亨復</t>
  </si>
  <si>
    <t>七翰</t>
  </si>
  <si>
    <t>칠한</t>
  </si>
  <si>
    <t>任</t>
  </si>
  <si>
    <t>次切</t>
  </si>
  <si>
    <t>차절</t>
  </si>
  <si>
    <t>金尙宗</t>
  </si>
  <si>
    <t>김상종</t>
  </si>
  <si>
    <t>尙宗</t>
  </si>
  <si>
    <t>상종</t>
  </si>
  <si>
    <t>厚文</t>
  </si>
  <si>
    <t>후문</t>
  </si>
  <si>
    <t>義守</t>
  </si>
  <si>
    <t>의수</t>
  </si>
  <si>
    <t>宋允命</t>
  </si>
  <si>
    <t>송윤명</t>
  </si>
  <si>
    <t>順哲</t>
  </si>
  <si>
    <t>순철</t>
  </si>
  <si>
    <t>千宗</t>
  </si>
  <si>
    <t>천종</t>
  </si>
  <si>
    <t>東彬</t>
  </si>
  <si>
    <t>동빈</t>
  </si>
  <si>
    <t>韓激</t>
  </si>
  <si>
    <t>한격</t>
  </si>
  <si>
    <t>七世</t>
  </si>
  <si>
    <t>칠세</t>
  </si>
  <si>
    <t>裵快麟</t>
  </si>
  <si>
    <t>배쾌린</t>
  </si>
  <si>
    <t>快麟</t>
  </si>
  <si>
    <t>쾌린</t>
  </si>
  <si>
    <t>潛遜</t>
  </si>
  <si>
    <t>晩誠</t>
  </si>
  <si>
    <t>만성</t>
  </si>
  <si>
    <t>世弼</t>
  </si>
  <si>
    <t>세필</t>
  </si>
  <si>
    <t>郭世載</t>
  </si>
  <si>
    <t>곽세재</t>
  </si>
  <si>
    <t>得彦</t>
  </si>
  <si>
    <t>득언</t>
  </si>
  <si>
    <t>洪大</t>
  </si>
  <si>
    <t>홍대</t>
  </si>
  <si>
    <t>錫宥</t>
  </si>
  <si>
    <t>석유</t>
  </si>
  <si>
    <t>金載元</t>
  </si>
  <si>
    <t>김재원</t>
  </si>
  <si>
    <t>東儀</t>
  </si>
  <si>
    <t>동의</t>
  </si>
  <si>
    <t>正女</t>
  </si>
  <si>
    <t>정녀</t>
  </si>
  <si>
    <t>裵弼東</t>
  </si>
  <si>
    <t>배필동</t>
  </si>
  <si>
    <t>필동</t>
  </si>
  <si>
    <r>
      <rPr>
        <sz val="10"/>
        <rFont val="NSimSun"/>
        <family val="3"/>
        <charset val="134"/>
      </rPr>
      <t>溆</t>
    </r>
  </si>
  <si>
    <t>계극</t>
  </si>
  <si>
    <t>權爾斗</t>
  </si>
  <si>
    <t>권이두</t>
  </si>
  <si>
    <t>鼎仁</t>
  </si>
  <si>
    <t>정인</t>
  </si>
  <si>
    <r>
      <t>潤</t>
    </r>
    <r>
      <rPr>
        <sz val="10"/>
        <rFont val="NSimSun"/>
        <family val="3"/>
        <charset val="134"/>
      </rPr>
      <t>爕</t>
    </r>
  </si>
  <si>
    <t>윤섭</t>
  </si>
  <si>
    <t>聖麟</t>
  </si>
  <si>
    <t>성린</t>
  </si>
  <si>
    <t>李彩臣</t>
  </si>
  <si>
    <t>이채신</t>
  </si>
  <si>
    <t>孝興</t>
  </si>
  <si>
    <t>효흥</t>
  </si>
  <si>
    <t>任相榮</t>
  </si>
  <si>
    <t>임상영</t>
  </si>
  <si>
    <t>相榮</t>
  </si>
  <si>
    <t>상영</t>
  </si>
  <si>
    <t>豊泉</t>
  </si>
  <si>
    <t>풍천</t>
  </si>
  <si>
    <t>養洙</t>
  </si>
  <si>
    <t>양수</t>
  </si>
  <si>
    <t>鎭元</t>
  </si>
  <si>
    <t>應坤</t>
  </si>
  <si>
    <t>응곤</t>
  </si>
  <si>
    <t>崔瑄</t>
  </si>
  <si>
    <t>최선</t>
  </si>
  <si>
    <t>先澤</t>
  </si>
  <si>
    <t>선택</t>
  </si>
  <si>
    <t>成根</t>
  </si>
  <si>
    <t>李俊采</t>
  </si>
  <si>
    <t>이준채</t>
  </si>
  <si>
    <t>重謨</t>
  </si>
  <si>
    <t>중모</t>
  </si>
  <si>
    <t>莫丹</t>
  </si>
  <si>
    <t>막단</t>
  </si>
  <si>
    <t>崔達千</t>
  </si>
  <si>
    <t>최달천</t>
  </si>
  <si>
    <t>達千</t>
  </si>
  <si>
    <t>달천</t>
  </si>
  <si>
    <t>奉孫</t>
  </si>
  <si>
    <t>봉손</t>
  </si>
  <si>
    <t>初三</t>
  </si>
  <si>
    <t>초삼</t>
  </si>
  <si>
    <t>望之</t>
  </si>
  <si>
    <t>鄭聖化</t>
  </si>
  <si>
    <t>所只川里</t>
  </si>
  <si>
    <t>소지천리</t>
  </si>
  <si>
    <t>允三</t>
  </si>
  <si>
    <t>윤삼</t>
  </si>
  <si>
    <t>太景</t>
  </si>
  <si>
    <t>태경</t>
  </si>
  <si>
    <t>金命成</t>
  </si>
  <si>
    <t>김명성</t>
  </si>
  <si>
    <t>李日大</t>
  </si>
  <si>
    <t>이일대</t>
  </si>
  <si>
    <t>星俊</t>
  </si>
  <si>
    <t>성준</t>
  </si>
  <si>
    <t>相坤</t>
  </si>
  <si>
    <t>상곤</t>
  </si>
  <si>
    <t>應成</t>
  </si>
  <si>
    <t>응성</t>
  </si>
  <si>
    <t>任養洙</t>
  </si>
  <si>
    <t>임양수</t>
  </si>
  <si>
    <t>珠成</t>
  </si>
  <si>
    <t>주성</t>
  </si>
  <si>
    <t>劉漢江</t>
  </si>
  <si>
    <t>유한강</t>
  </si>
  <si>
    <t>十月</t>
  </si>
  <si>
    <t>具永俊</t>
  </si>
  <si>
    <t>구영준</t>
  </si>
  <si>
    <t>永俊</t>
  </si>
  <si>
    <t>萬福</t>
  </si>
  <si>
    <t>만복</t>
  </si>
  <si>
    <t>李秀永</t>
  </si>
  <si>
    <t>이수영</t>
  </si>
  <si>
    <t>億大</t>
  </si>
  <si>
    <t>억대</t>
  </si>
  <si>
    <t>昌大</t>
  </si>
  <si>
    <t>창대</t>
  </si>
  <si>
    <t>吉伊</t>
  </si>
  <si>
    <t>길이</t>
  </si>
  <si>
    <t>別器</t>
  </si>
  <si>
    <t>별기</t>
  </si>
  <si>
    <t>李平國</t>
  </si>
  <si>
    <t>이평국</t>
  </si>
  <si>
    <t>平國</t>
  </si>
  <si>
    <t>평국</t>
  </si>
  <si>
    <t>富參</t>
  </si>
  <si>
    <t>世宥</t>
  </si>
  <si>
    <t>세유</t>
  </si>
  <si>
    <t>德賢</t>
  </si>
  <si>
    <t>덕현</t>
  </si>
  <si>
    <t>朴宗信</t>
  </si>
  <si>
    <t>박종신</t>
  </si>
  <si>
    <t>兪</t>
  </si>
  <si>
    <t>유</t>
  </si>
  <si>
    <t>聖化</t>
  </si>
  <si>
    <t>성화</t>
  </si>
  <si>
    <t>老永</t>
  </si>
  <si>
    <t>日發</t>
  </si>
  <si>
    <t>일발</t>
  </si>
  <si>
    <t>安萬振</t>
  </si>
  <si>
    <t>안만진</t>
  </si>
  <si>
    <t>聖燁</t>
  </si>
  <si>
    <t>성엽</t>
  </si>
  <si>
    <t>莫切</t>
  </si>
  <si>
    <t>막절</t>
  </si>
  <si>
    <t>泛魚里</t>
  </si>
  <si>
    <t>범어리</t>
  </si>
  <si>
    <t>鄭用彦</t>
  </si>
  <si>
    <t>정용언</t>
  </si>
  <si>
    <t>用彦</t>
  </si>
  <si>
    <t>용언</t>
  </si>
  <si>
    <t>啓</t>
  </si>
  <si>
    <t>계</t>
  </si>
  <si>
    <t>乭才</t>
  </si>
  <si>
    <t>돌재</t>
  </si>
  <si>
    <t>金喜大</t>
  </si>
  <si>
    <t>김희대</t>
  </si>
  <si>
    <t>萬大</t>
  </si>
  <si>
    <t>만대</t>
  </si>
  <si>
    <t>裵必龍</t>
  </si>
  <si>
    <t>배필룡</t>
  </si>
  <si>
    <t>日切</t>
  </si>
  <si>
    <t>일절</t>
  </si>
  <si>
    <t>李召史</t>
  </si>
  <si>
    <t>이소사</t>
  </si>
  <si>
    <t>得夢</t>
  </si>
  <si>
    <t>득몽</t>
  </si>
  <si>
    <t>白乭</t>
  </si>
  <si>
    <t>백돌</t>
  </si>
  <si>
    <t>李順得</t>
  </si>
  <si>
    <t>이순득</t>
  </si>
  <si>
    <t>時東</t>
  </si>
  <si>
    <t>시동</t>
  </si>
  <si>
    <t>自斤東</t>
  </si>
  <si>
    <t>자근동</t>
  </si>
  <si>
    <t>具長俊</t>
  </si>
  <si>
    <t>구장준</t>
  </si>
  <si>
    <t>長俊</t>
  </si>
  <si>
    <t>장준</t>
  </si>
  <si>
    <t>百興</t>
  </si>
  <si>
    <t>忠雲</t>
  </si>
  <si>
    <t>충운</t>
  </si>
  <si>
    <t>朴守林</t>
  </si>
  <si>
    <t>박수림</t>
  </si>
  <si>
    <t>貴原</t>
  </si>
  <si>
    <t>귀원</t>
  </si>
  <si>
    <t>劉大旭</t>
  </si>
  <si>
    <t>유대욱</t>
  </si>
  <si>
    <t>劉</t>
  </si>
  <si>
    <t>大旭</t>
  </si>
  <si>
    <t>대욱</t>
  </si>
  <si>
    <t>伯</t>
  </si>
  <si>
    <t>백</t>
  </si>
  <si>
    <t>億達</t>
  </si>
  <si>
    <t>억달</t>
  </si>
  <si>
    <t>厚一</t>
  </si>
  <si>
    <t>崔云卜</t>
  </si>
  <si>
    <t>최운복</t>
  </si>
  <si>
    <t>今尙</t>
  </si>
  <si>
    <t>裵今哲</t>
  </si>
  <si>
    <t>배금철</t>
  </si>
  <si>
    <t>금철</t>
  </si>
  <si>
    <t>日順</t>
  </si>
  <si>
    <t>일순</t>
  </si>
  <si>
    <t>夏占</t>
  </si>
  <si>
    <t>하점</t>
  </si>
  <si>
    <t>林泰三</t>
  </si>
  <si>
    <t>임태삼</t>
  </si>
  <si>
    <t>云守</t>
  </si>
  <si>
    <t>운수</t>
  </si>
  <si>
    <t>得卜</t>
  </si>
  <si>
    <t>득복</t>
  </si>
  <si>
    <t>興彔</t>
  </si>
  <si>
    <t>흥록</t>
  </si>
  <si>
    <t>沈日浩</t>
  </si>
  <si>
    <t>심일호</t>
  </si>
  <si>
    <t>具儀烈</t>
  </si>
  <si>
    <t>구의열</t>
  </si>
  <si>
    <t>儀烈</t>
  </si>
  <si>
    <t>允暉</t>
  </si>
  <si>
    <t>윤휘</t>
  </si>
  <si>
    <t>致興</t>
  </si>
  <si>
    <t>치흥</t>
  </si>
  <si>
    <t>金夢乞</t>
  </si>
  <si>
    <t>김몽걸</t>
  </si>
  <si>
    <t>允奉</t>
  </si>
  <si>
    <t>윤봉</t>
  </si>
  <si>
    <t>輔殷</t>
  </si>
  <si>
    <t>보은</t>
  </si>
  <si>
    <t>尙臣</t>
  </si>
  <si>
    <t>상신</t>
  </si>
  <si>
    <t>金望</t>
  </si>
  <si>
    <t>日丹</t>
  </si>
  <si>
    <t>일단</t>
  </si>
  <si>
    <t>日三</t>
  </si>
  <si>
    <t>일삼</t>
  </si>
  <si>
    <t>具君得</t>
  </si>
  <si>
    <t>구군득</t>
  </si>
  <si>
    <t>君得</t>
  </si>
  <si>
    <t>군득</t>
  </si>
  <si>
    <t>先孫</t>
  </si>
  <si>
    <t>선손</t>
  </si>
  <si>
    <t>得章</t>
  </si>
  <si>
    <t>득장</t>
  </si>
  <si>
    <t>載天</t>
  </si>
  <si>
    <t>재천</t>
  </si>
  <si>
    <t>金有太</t>
  </si>
  <si>
    <t>김유태</t>
  </si>
  <si>
    <t>君萬</t>
  </si>
  <si>
    <t>군만</t>
  </si>
  <si>
    <t>君哲</t>
  </si>
  <si>
    <t>군철</t>
  </si>
  <si>
    <t>章卜</t>
  </si>
  <si>
    <t>장복</t>
  </si>
  <si>
    <t>連德</t>
  </si>
  <si>
    <t>연덕</t>
  </si>
  <si>
    <t>連大</t>
  </si>
  <si>
    <t>연대</t>
  </si>
  <si>
    <t>金召史</t>
  </si>
  <si>
    <t>김소사</t>
  </si>
  <si>
    <t>孝今</t>
  </si>
  <si>
    <t>효금</t>
  </si>
  <si>
    <t>貴達</t>
  </si>
  <si>
    <t>귀달</t>
  </si>
  <si>
    <t>鄭正順</t>
  </si>
  <si>
    <t>정정순</t>
  </si>
  <si>
    <t>漢業</t>
  </si>
  <si>
    <t>한업</t>
  </si>
  <si>
    <t>漢生</t>
  </si>
  <si>
    <t>한생</t>
  </si>
  <si>
    <t>梁北只</t>
  </si>
  <si>
    <t>양북지</t>
  </si>
  <si>
    <t>北只</t>
  </si>
  <si>
    <t>북지</t>
  </si>
  <si>
    <t>萬龍</t>
  </si>
  <si>
    <t>만룡</t>
  </si>
  <si>
    <t>福森</t>
  </si>
  <si>
    <t>복삼</t>
  </si>
  <si>
    <t>走元</t>
  </si>
  <si>
    <t>주원</t>
  </si>
  <si>
    <t>孫厚采</t>
  </si>
  <si>
    <t>손후채</t>
  </si>
  <si>
    <t>金山</t>
  </si>
  <si>
    <t>금산</t>
  </si>
  <si>
    <t>尙万</t>
  </si>
  <si>
    <t>상만</t>
  </si>
  <si>
    <t>命云</t>
  </si>
  <si>
    <t>명운</t>
  </si>
  <si>
    <t>得</t>
  </si>
  <si>
    <t>득</t>
  </si>
  <si>
    <t>李芿龍</t>
  </si>
  <si>
    <t>이잉룡</t>
  </si>
  <si>
    <t>北伊</t>
  </si>
  <si>
    <t>북이</t>
  </si>
  <si>
    <t>金學哲</t>
  </si>
  <si>
    <t>김학철</t>
  </si>
  <si>
    <t>學哲</t>
  </si>
  <si>
    <t>학철</t>
  </si>
  <si>
    <t>記文</t>
  </si>
  <si>
    <t>기문</t>
  </si>
  <si>
    <t>汝秋</t>
  </si>
  <si>
    <t>여추</t>
  </si>
  <si>
    <t>鄭東太</t>
  </si>
  <si>
    <t>정동태</t>
  </si>
  <si>
    <t>時雨</t>
  </si>
  <si>
    <t>시우</t>
  </si>
  <si>
    <t>五作</t>
  </si>
  <si>
    <t>오작</t>
  </si>
  <si>
    <t>斗安</t>
  </si>
  <si>
    <t>두안</t>
  </si>
  <si>
    <t>沈萬永</t>
  </si>
  <si>
    <t>심만영</t>
  </si>
  <si>
    <t>李同南</t>
  </si>
  <si>
    <t>이동남</t>
  </si>
  <si>
    <t>同南</t>
  </si>
  <si>
    <t>동남</t>
  </si>
  <si>
    <t>且文</t>
  </si>
  <si>
    <t>차문</t>
  </si>
  <si>
    <t>百乭</t>
  </si>
  <si>
    <t>鄭文大</t>
  </si>
  <si>
    <t>정문대</t>
  </si>
  <si>
    <t>貴日</t>
  </si>
  <si>
    <t>귀일</t>
  </si>
  <si>
    <t>恨日</t>
  </si>
  <si>
    <t>한일</t>
  </si>
  <si>
    <t>姜成哲</t>
  </si>
  <si>
    <t>강성철</t>
  </si>
  <si>
    <t>成哲</t>
  </si>
  <si>
    <t>順伯</t>
  </si>
  <si>
    <t>순백</t>
  </si>
  <si>
    <t>尙岑</t>
  </si>
  <si>
    <t>상잠</t>
  </si>
  <si>
    <t>權學允</t>
  </si>
  <si>
    <t>권학윤</t>
  </si>
  <si>
    <t>朴夏淸</t>
  </si>
  <si>
    <t>박하청</t>
  </si>
  <si>
    <t>海溢</t>
  </si>
  <si>
    <t>鄭五宗</t>
  </si>
  <si>
    <t>정오종</t>
  </si>
  <si>
    <t>五宗</t>
  </si>
  <si>
    <t>오종</t>
  </si>
  <si>
    <t>善福</t>
  </si>
  <si>
    <t>선복</t>
  </si>
  <si>
    <t>允德</t>
  </si>
  <si>
    <t>윤덕</t>
  </si>
  <si>
    <t>益和</t>
  </si>
  <si>
    <t>익화</t>
  </si>
  <si>
    <t>金福允</t>
  </si>
  <si>
    <t>김복윤</t>
  </si>
  <si>
    <t>五連</t>
  </si>
  <si>
    <t>오련</t>
  </si>
  <si>
    <t>十五宗</t>
  </si>
  <si>
    <t>십오종</t>
  </si>
  <si>
    <t>三宗</t>
  </si>
  <si>
    <t>삼종</t>
  </si>
  <si>
    <t>具哲</t>
  </si>
  <si>
    <t>구철</t>
  </si>
  <si>
    <t>驛吏具應用故代孫</t>
  </si>
  <si>
    <t>역리구응용고대손</t>
  </si>
  <si>
    <t>哲</t>
  </si>
  <si>
    <t>仲彔</t>
  </si>
  <si>
    <t>중록</t>
  </si>
  <si>
    <t>應用</t>
  </si>
  <si>
    <t>응용</t>
  </si>
  <si>
    <t>順永</t>
  </si>
  <si>
    <t>순영</t>
  </si>
  <si>
    <t>李介同</t>
  </si>
  <si>
    <t>이개동</t>
  </si>
  <si>
    <t>云伊</t>
  </si>
  <si>
    <t>운이</t>
  </si>
  <si>
    <t>仁哲</t>
  </si>
  <si>
    <t>인철</t>
  </si>
  <si>
    <t>裵仁岳</t>
  </si>
  <si>
    <t>배인악</t>
  </si>
  <si>
    <t>云卜</t>
  </si>
  <si>
    <t>운복</t>
  </si>
  <si>
    <t>彔三</t>
  </si>
  <si>
    <t>時千</t>
  </si>
  <si>
    <t>順德</t>
  </si>
  <si>
    <t>순덕</t>
  </si>
  <si>
    <t>仁業</t>
  </si>
  <si>
    <t>인업</t>
  </si>
  <si>
    <t>宗業</t>
  </si>
  <si>
    <t>종업</t>
  </si>
  <si>
    <t>金命國</t>
  </si>
  <si>
    <t>김명국</t>
  </si>
  <si>
    <t>具聖老</t>
  </si>
  <si>
    <t>구성로</t>
  </si>
  <si>
    <t>驛吏具柄錞故代子</t>
  </si>
  <si>
    <t>역리구병순고대자</t>
  </si>
  <si>
    <t>柄錞</t>
  </si>
  <si>
    <t>병순</t>
  </si>
  <si>
    <t>忠云</t>
  </si>
  <si>
    <t>李復</t>
  </si>
  <si>
    <t>賢俊</t>
  </si>
  <si>
    <t>현준</t>
  </si>
  <si>
    <t>聖龍</t>
  </si>
  <si>
    <t>성룡</t>
  </si>
  <si>
    <t>民愛</t>
  </si>
  <si>
    <t>민애</t>
  </si>
  <si>
    <t>命國</t>
  </si>
  <si>
    <t>명국</t>
  </si>
  <si>
    <t>驛</t>
  </si>
  <si>
    <t>역</t>
  </si>
  <si>
    <t>稀大</t>
  </si>
  <si>
    <t>희대</t>
  </si>
  <si>
    <t>有泰</t>
  </si>
  <si>
    <t>유태</t>
  </si>
  <si>
    <t>世昌</t>
  </si>
  <si>
    <t>세창</t>
  </si>
  <si>
    <t>金在旭</t>
  </si>
  <si>
    <t>김재욱</t>
  </si>
  <si>
    <t>癸福</t>
  </si>
  <si>
    <t>계복</t>
  </si>
  <si>
    <t>重素</t>
  </si>
  <si>
    <t>중소</t>
  </si>
  <si>
    <t>夏漸</t>
  </si>
  <si>
    <t>李得用</t>
  </si>
  <si>
    <t>이득용</t>
  </si>
  <si>
    <t>忠</t>
  </si>
  <si>
    <t>충</t>
  </si>
  <si>
    <t>殷國</t>
  </si>
  <si>
    <t>은국</t>
  </si>
  <si>
    <t>任國</t>
  </si>
  <si>
    <t>임국</t>
  </si>
  <si>
    <t>哲權</t>
  </si>
  <si>
    <t>철권</t>
  </si>
  <si>
    <t>具君萬</t>
  </si>
  <si>
    <t>구군만</t>
  </si>
  <si>
    <t>德長</t>
  </si>
  <si>
    <t>덕장</t>
  </si>
  <si>
    <t>在天</t>
  </si>
  <si>
    <t>金有</t>
  </si>
  <si>
    <t>卞</t>
  </si>
  <si>
    <t>변</t>
  </si>
  <si>
    <t>取興</t>
  </si>
  <si>
    <t>취흥</t>
  </si>
  <si>
    <t>奉</t>
  </si>
  <si>
    <t>봉</t>
  </si>
  <si>
    <t>賓采</t>
  </si>
  <si>
    <t>빈채</t>
  </si>
  <si>
    <t>金西佑</t>
  </si>
  <si>
    <t>김서우</t>
  </si>
  <si>
    <t>永善</t>
  </si>
  <si>
    <t>영선</t>
  </si>
  <si>
    <t>김기준</t>
  </si>
  <si>
    <t>春乭</t>
  </si>
  <si>
    <t>춘돌</t>
  </si>
  <si>
    <t>海敏</t>
  </si>
  <si>
    <t>해민</t>
  </si>
  <si>
    <t>貴運</t>
  </si>
  <si>
    <t>귀운</t>
  </si>
  <si>
    <t>朴時大</t>
  </si>
  <si>
    <t>박시대</t>
  </si>
  <si>
    <t>儀經</t>
  </si>
  <si>
    <t>의경</t>
  </si>
  <si>
    <t>仁和</t>
  </si>
  <si>
    <t>인화</t>
  </si>
  <si>
    <t>順傑</t>
  </si>
  <si>
    <t>순걸</t>
  </si>
  <si>
    <t>鄭基同</t>
  </si>
  <si>
    <t>정기동</t>
  </si>
  <si>
    <t>成俊</t>
  </si>
  <si>
    <t>金仁萬</t>
  </si>
  <si>
    <t>김인만</t>
  </si>
  <si>
    <t>仁萬</t>
  </si>
  <si>
    <t>인만</t>
  </si>
  <si>
    <t>卜允</t>
  </si>
  <si>
    <t>복윤</t>
  </si>
  <si>
    <t>順學</t>
  </si>
  <si>
    <t>鄭貴三</t>
  </si>
  <si>
    <t>정귀삼</t>
  </si>
  <si>
    <t>侄</t>
  </si>
  <si>
    <t>介伊</t>
  </si>
  <si>
    <t>개이</t>
  </si>
  <si>
    <t>正彔</t>
  </si>
  <si>
    <t>今得</t>
  </si>
  <si>
    <t>금득</t>
  </si>
  <si>
    <t>正春</t>
  </si>
  <si>
    <t>정춘</t>
  </si>
  <si>
    <t>裵洪祚</t>
  </si>
  <si>
    <t>배홍조</t>
  </si>
  <si>
    <t>金同哲</t>
  </si>
  <si>
    <t>김동철</t>
  </si>
  <si>
    <t>同哲</t>
  </si>
  <si>
    <t>동철</t>
  </si>
  <si>
    <t>興素</t>
  </si>
  <si>
    <t>흥소</t>
  </si>
  <si>
    <t>日采</t>
  </si>
  <si>
    <t>일채</t>
  </si>
  <si>
    <t>進三</t>
  </si>
  <si>
    <t>진삼</t>
  </si>
  <si>
    <t>具日取</t>
  </si>
  <si>
    <t>구일취</t>
  </si>
  <si>
    <t>月奉</t>
  </si>
  <si>
    <t>월봉</t>
  </si>
  <si>
    <t>應允</t>
  </si>
  <si>
    <t>응윤</t>
  </si>
  <si>
    <t>春否</t>
  </si>
  <si>
    <t>춘부</t>
  </si>
  <si>
    <t>鄭尙彦</t>
  </si>
  <si>
    <t>정상언</t>
  </si>
  <si>
    <t>岑俊</t>
  </si>
  <si>
    <t>잠준</t>
  </si>
  <si>
    <t>岑泰</t>
  </si>
  <si>
    <t>잠태</t>
  </si>
  <si>
    <t>驛吏裵正林故代子</t>
  </si>
  <si>
    <t>역리배정림고대자</t>
  </si>
  <si>
    <t>洪祚</t>
  </si>
  <si>
    <t>홍조</t>
  </si>
  <si>
    <t>正林</t>
  </si>
  <si>
    <t>정림</t>
  </si>
  <si>
    <t>宅興</t>
  </si>
  <si>
    <t>택흥</t>
  </si>
  <si>
    <t>日臣</t>
  </si>
  <si>
    <t>일신</t>
  </si>
  <si>
    <t>崔有得</t>
  </si>
  <si>
    <t>최유득</t>
  </si>
  <si>
    <t>乭林</t>
  </si>
  <si>
    <t>돌림</t>
  </si>
  <si>
    <t>國林</t>
  </si>
  <si>
    <t>국림</t>
  </si>
  <si>
    <t>漸之</t>
  </si>
  <si>
    <t>점지</t>
  </si>
  <si>
    <t>厚得</t>
  </si>
  <si>
    <t>후득</t>
  </si>
  <si>
    <t>先心</t>
  </si>
  <si>
    <t>선심</t>
  </si>
  <si>
    <t>先丹</t>
  </si>
  <si>
    <t>선단</t>
  </si>
  <si>
    <t>金光云</t>
  </si>
  <si>
    <t>김광운</t>
  </si>
  <si>
    <t>光云</t>
  </si>
  <si>
    <t>道益</t>
  </si>
  <si>
    <t>도익</t>
  </si>
  <si>
    <t>奉彩</t>
  </si>
  <si>
    <t>봉채</t>
  </si>
  <si>
    <t>李德九</t>
  </si>
  <si>
    <t>이덕구</t>
  </si>
  <si>
    <t>茂甲</t>
  </si>
  <si>
    <t>무갑</t>
  </si>
  <si>
    <t>崔興占</t>
  </si>
  <si>
    <t>최흥점</t>
  </si>
  <si>
    <t>云先</t>
  </si>
  <si>
    <t>운선</t>
  </si>
  <si>
    <t>朴達東</t>
  </si>
  <si>
    <t>박달동</t>
  </si>
  <si>
    <t>達東</t>
  </si>
  <si>
    <t>달동</t>
  </si>
  <si>
    <t>命采</t>
  </si>
  <si>
    <t>孫時</t>
  </si>
  <si>
    <t>손시</t>
  </si>
  <si>
    <t>再大</t>
  </si>
  <si>
    <t>재대</t>
  </si>
  <si>
    <t>金岑發</t>
  </si>
  <si>
    <t>김잠발</t>
  </si>
  <si>
    <t>快東</t>
  </si>
  <si>
    <t>쾌동</t>
  </si>
  <si>
    <t>珍林</t>
  </si>
  <si>
    <t>진림</t>
  </si>
  <si>
    <t>宅述</t>
  </si>
  <si>
    <t>택술</t>
  </si>
  <si>
    <t>鄭殷千</t>
  </si>
  <si>
    <t>정은천</t>
  </si>
  <si>
    <t>殷千</t>
  </si>
  <si>
    <t>은천</t>
  </si>
  <si>
    <t>允得</t>
  </si>
  <si>
    <t>윤득</t>
  </si>
  <si>
    <t>益化</t>
  </si>
  <si>
    <t>云甲</t>
  </si>
  <si>
    <t>운갑</t>
  </si>
  <si>
    <t>金出原</t>
  </si>
  <si>
    <t>김출원</t>
  </si>
  <si>
    <t>殷福</t>
  </si>
  <si>
    <t>은복</t>
  </si>
  <si>
    <t>殷宗</t>
  </si>
  <si>
    <t>은종</t>
  </si>
  <si>
    <t>裵云業</t>
  </si>
  <si>
    <t>배운업</t>
  </si>
  <si>
    <t>具好用</t>
  </si>
  <si>
    <t>구호용</t>
  </si>
  <si>
    <t>好用</t>
  </si>
  <si>
    <t>호용</t>
  </si>
  <si>
    <t>寬學</t>
  </si>
  <si>
    <t>관학</t>
  </si>
  <si>
    <t>業儒</t>
  </si>
  <si>
    <t>伯万</t>
  </si>
  <si>
    <t>通政</t>
  </si>
  <si>
    <t>통정</t>
  </si>
  <si>
    <t>林夫之</t>
  </si>
  <si>
    <t>임부지</t>
  </si>
  <si>
    <t>寬俊</t>
  </si>
  <si>
    <t>관준</t>
  </si>
  <si>
    <t>祖母</t>
  </si>
  <si>
    <t>조모</t>
  </si>
  <si>
    <t>金宗</t>
  </si>
  <si>
    <t>김종</t>
  </si>
  <si>
    <t>宗</t>
  </si>
  <si>
    <t>尙哲</t>
  </si>
  <si>
    <t>상철</t>
  </si>
  <si>
    <t>時同</t>
  </si>
  <si>
    <t>萬占</t>
  </si>
  <si>
    <t>만점</t>
  </si>
  <si>
    <t>金石夫</t>
  </si>
  <si>
    <t>김석부</t>
  </si>
  <si>
    <t>末宗</t>
  </si>
  <si>
    <t>云宗</t>
  </si>
  <si>
    <t>운종</t>
  </si>
  <si>
    <t>裵允業</t>
  </si>
  <si>
    <t>배윤업</t>
  </si>
  <si>
    <t>允業</t>
  </si>
  <si>
    <t>윤업</t>
  </si>
  <si>
    <t>萬孫</t>
  </si>
  <si>
    <t>만손</t>
  </si>
  <si>
    <t>重少</t>
  </si>
  <si>
    <t>劉卜南</t>
  </si>
  <si>
    <t>유복남</t>
  </si>
  <si>
    <t>順三</t>
  </si>
  <si>
    <t>순삼</t>
  </si>
  <si>
    <t>朴億東</t>
  </si>
  <si>
    <t>박억동</t>
  </si>
  <si>
    <t>億東</t>
  </si>
  <si>
    <t>억동</t>
  </si>
  <si>
    <t>命乃</t>
  </si>
  <si>
    <t>명내</t>
  </si>
  <si>
    <t>知淡</t>
  </si>
  <si>
    <t>지담</t>
  </si>
  <si>
    <t>黃致化</t>
  </si>
  <si>
    <t>황치화</t>
  </si>
  <si>
    <t>금복</t>
  </si>
  <si>
    <t>張益贊</t>
  </si>
  <si>
    <t>장익찬</t>
  </si>
  <si>
    <t>益贊</t>
  </si>
  <si>
    <t>익찬</t>
  </si>
  <si>
    <t>取大</t>
  </si>
  <si>
    <t>취대</t>
  </si>
  <si>
    <t>得采</t>
  </si>
  <si>
    <t>득채</t>
  </si>
  <si>
    <t>必玉</t>
  </si>
  <si>
    <t>필옥</t>
  </si>
  <si>
    <t>최명득</t>
  </si>
  <si>
    <t>益哲</t>
  </si>
  <si>
    <t>익철</t>
  </si>
  <si>
    <t>末哲</t>
  </si>
  <si>
    <t>말철</t>
  </si>
  <si>
    <t>今林</t>
  </si>
  <si>
    <t>금림</t>
  </si>
  <si>
    <t>以林</t>
  </si>
  <si>
    <t>이림</t>
  </si>
  <si>
    <t>鄭岑孫</t>
  </si>
  <si>
    <t>정잠손</t>
  </si>
  <si>
    <t>張抹哲</t>
  </si>
  <si>
    <t>장말철</t>
  </si>
  <si>
    <t>抹哲</t>
  </si>
  <si>
    <t>崔命得</t>
  </si>
  <si>
    <t>權哲</t>
  </si>
  <si>
    <t>권철</t>
  </si>
  <si>
    <t>金仁哲</t>
  </si>
  <si>
    <t>김인철</t>
  </si>
  <si>
    <t>具日就</t>
  </si>
  <si>
    <t>朔不</t>
  </si>
  <si>
    <t>삭불</t>
  </si>
  <si>
    <t>万得</t>
  </si>
  <si>
    <t>만득</t>
  </si>
  <si>
    <t>全祥</t>
  </si>
  <si>
    <t>전상</t>
  </si>
  <si>
    <t>鄭順成</t>
  </si>
  <si>
    <t>정순성</t>
  </si>
  <si>
    <t>順成</t>
  </si>
  <si>
    <t>순성</t>
  </si>
  <si>
    <t>基信</t>
  </si>
  <si>
    <t>기신</t>
  </si>
  <si>
    <t>理東</t>
  </si>
  <si>
    <t>이동</t>
  </si>
  <si>
    <t>善彦</t>
  </si>
  <si>
    <t>선언</t>
  </si>
  <si>
    <t>裵聲</t>
  </si>
  <si>
    <t>배성</t>
  </si>
  <si>
    <t>順業</t>
  </si>
  <si>
    <t>순업</t>
  </si>
  <si>
    <t>順文</t>
  </si>
  <si>
    <t>순문</t>
  </si>
  <si>
    <t>基伯</t>
  </si>
  <si>
    <t>기백</t>
  </si>
  <si>
    <t>小順</t>
  </si>
  <si>
    <t>소순</t>
  </si>
  <si>
    <t>興祚</t>
  </si>
  <si>
    <t>丹心</t>
  </si>
  <si>
    <t>단심</t>
  </si>
  <si>
    <t>丹月</t>
  </si>
  <si>
    <t>단월</t>
  </si>
  <si>
    <t>金興順</t>
  </si>
  <si>
    <t>김흥순</t>
  </si>
  <si>
    <t>흥순</t>
  </si>
  <si>
    <t>淳國</t>
  </si>
  <si>
    <t>鄭化淳</t>
  </si>
  <si>
    <t>정화순</t>
  </si>
  <si>
    <t>金尙</t>
  </si>
  <si>
    <t>張應奎</t>
  </si>
  <si>
    <t>장응규</t>
  </si>
  <si>
    <t>應奎</t>
  </si>
  <si>
    <t>昌億</t>
  </si>
  <si>
    <t>창억</t>
  </si>
  <si>
    <t>雲甲</t>
  </si>
  <si>
    <t>遜世</t>
  </si>
  <si>
    <t>姜興鎭</t>
  </si>
  <si>
    <t>강흥진</t>
  </si>
  <si>
    <t>基旭</t>
  </si>
  <si>
    <t>기욱</t>
  </si>
  <si>
    <t>復東</t>
  </si>
  <si>
    <t>逸愿</t>
  </si>
  <si>
    <t>일원</t>
  </si>
  <si>
    <t>朴善德</t>
  </si>
  <si>
    <t>박선덕</t>
  </si>
  <si>
    <t>善奎</t>
  </si>
  <si>
    <t>선규</t>
  </si>
  <si>
    <t>白千</t>
  </si>
  <si>
    <t>백천</t>
  </si>
  <si>
    <t>小白千</t>
  </si>
  <si>
    <t>소백천</t>
  </si>
  <si>
    <t>李東國</t>
  </si>
  <si>
    <t>이동국</t>
  </si>
  <si>
    <t>東國</t>
  </si>
  <si>
    <t>동국</t>
  </si>
  <si>
    <t>日得</t>
  </si>
  <si>
    <t>일득</t>
  </si>
  <si>
    <t>進必</t>
  </si>
  <si>
    <t>진필</t>
  </si>
  <si>
    <t>金光振</t>
  </si>
  <si>
    <t>김광진</t>
  </si>
  <si>
    <t>云福</t>
  </si>
  <si>
    <t>光福</t>
  </si>
  <si>
    <t>광복</t>
  </si>
  <si>
    <t>基元</t>
  </si>
  <si>
    <t>基哲</t>
  </si>
  <si>
    <t>驛吏朴末三故代子</t>
  </si>
  <si>
    <t>역리박말삼고대자</t>
  </si>
  <si>
    <t>寬業</t>
  </si>
  <si>
    <t>관업</t>
  </si>
  <si>
    <t>末三</t>
  </si>
  <si>
    <t>말삼</t>
  </si>
  <si>
    <t>福用</t>
  </si>
  <si>
    <t>복용</t>
  </si>
  <si>
    <t>淡沙</t>
  </si>
  <si>
    <t>담사</t>
  </si>
  <si>
    <t>鄭守得</t>
  </si>
  <si>
    <t>정수득</t>
  </si>
  <si>
    <t>東俊</t>
  </si>
  <si>
    <t>동준</t>
  </si>
  <si>
    <t>聖雲</t>
  </si>
  <si>
    <t>성운</t>
  </si>
  <si>
    <t>貴連</t>
  </si>
  <si>
    <t>귀련</t>
  </si>
  <si>
    <t>金萬允</t>
  </si>
  <si>
    <t>김만윤</t>
  </si>
  <si>
    <t>寬凡</t>
  </si>
  <si>
    <t>관범</t>
  </si>
  <si>
    <t>寬吉</t>
  </si>
  <si>
    <t>관길</t>
  </si>
  <si>
    <t>寬石</t>
  </si>
  <si>
    <t>관석</t>
  </si>
  <si>
    <t>命雲</t>
  </si>
  <si>
    <t>次晩</t>
  </si>
  <si>
    <t>차만</t>
  </si>
  <si>
    <t>今原</t>
  </si>
  <si>
    <t>금원</t>
  </si>
  <si>
    <t>致元</t>
  </si>
  <si>
    <t>치원</t>
  </si>
  <si>
    <t>姜洙業</t>
  </si>
  <si>
    <t>강수업</t>
  </si>
  <si>
    <t>洙業</t>
  </si>
  <si>
    <t>初元</t>
  </si>
  <si>
    <t>초원</t>
  </si>
  <si>
    <t>昌得</t>
  </si>
  <si>
    <t>창득</t>
  </si>
  <si>
    <t>佑才</t>
  </si>
  <si>
    <t>우재</t>
  </si>
  <si>
    <t>朴美輝</t>
  </si>
  <si>
    <t>박미휘</t>
  </si>
  <si>
    <t>鎭成</t>
  </si>
  <si>
    <t>金厚白</t>
  </si>
  <si>
    <t>김후백</t>
  </si>
  <si>
    <t>鄭萬錫</t>
  </si>
  <si>
    <t>정만석</t>
  </si>
  <si>
    <t>仁發</t>
  </si>
  <si>
    <t>인발</t>
  </si>
  <si>
    <t>貴業</t>
  </si>
  <si>
    <t>귀업</t>
  </si>
  <si>
    <t>奉瑞</t>
  </si>
  <si>
    <t>봉서</t>
  </si>
  <si>
    <t>金聖臣</t>
  </si>
  <si>
    <t>김성신</t>
  </si>
  <si>
    <t>明哲</t>
  </si>
  <si>
    <t>명철</t>
  </si>
  <si>
    <t>今俊</t>
  </si>
  <si>
    <t>금준</t>
  </si>
  <si>
    <t>金正俊</t>
  </si>
  <si>
    <t>김정준</t>
  </si>
  <si>
    <t>正俊</t>
  </si>
  <si>
    <t>정준</t>
  </si>
  <si>
    <t>學燁</t>
  </si>
  <si>
    <t>학엽</t>
  </si>
  <si>
    <t>林春益</t>
  </si>
  <si>
    <t>임춘익</t>
  </si>
  <si>
    <t>林母</t>
  </si>
  <si>
    <t>金文碩</t>
  </si>
  <si>
    <t>김문석</t>
  </si>
  <si>
    <t>文碩</t>
  </si>
  <si>
    <t>春森</t>
  </si>
  <si>
    <t>춘삼</t>
  </si>
  <si>
    <t>朴萬石</t>
  </si>
  <si>
    <t>박만석</t>
  </si>
  <si>
    <t>學守</t>
  </si>
  <si>
    <t>학수</t>
  </si>
  <si>
    <t>化俊</t>
  </si>
  <si>
    <t>화준</t>
  </si>
  <si>
    <t>昌五</t>
  </si>
  <si>
    <t>창오</t>
  </si>
  <si>
    <t>鄭先一</t>
  </si>
  <si>
    <t>정선일</t>
  </si>
  <si>
    <t>東文</t>
  </si>
  <si>
    <t>동문</t>
  </si>
  <si>
    <t>哲碩</t>
  </si>
  <si>
    <t>철석</t>
  </si>
  <si>
    <t>李東甫</t>
  </si>
  <si>
    <t>이동보</t>
  </si>
  <si>
    <t>東甫</t>
  </si>
  <si>
    <t>命角</t>
  </si>
  <si>
    <t>명각</t>
  </si>
  <si>
    <t>黃河道</t>
  </si>
  <si>
    <t>황하도</t>
  </si>
  <si>
    <t>東連</t>
  </si>
  <si>
    <t>동련</t>
  </si>
  <si>
    <t>美甫</t>
  </si>
  <si>
    <t>미보</t>
  </si>
  <si>
    <t>今祥</t>
  </si>
  <si>
    <t>永福</t>
  </si>
  <si>
    <t>영복</t>
  </si>
  <si>
    <t>有俊</t>
  </si>
  <si>
    <t>유준</t>
  </si>
  <si>
    <t>具乭千</t>
  </si>
  <si>
    <t>구돌천</t>
  </si>
  <si>
    <t>乭千</t>
  </si>
  <si>
    <t>돌천</t>
  </si>
  <si>
    <t>白然</t>
  </si>
  <si>
    <t>백연</t>
  </si>
  <si>
    <t>善吉</t>
  </si>
  <si>
    <t>선길</t>
  </si>
  <si>
    <t>甲伊</t>
  </si>
  <si>
    <t>갑이</t>
  </si>
  <si>
    <t>金占乭</t>
  </si>
  <si>
    <t>김점돌</t>
  </si>
  <si>
    <t>豊川</t>
  </si>
  <si>
    <t>今哲</t>
  </si>
  <si>
    <t>東哲</t>
  </si>
  <si>
    <t>徐秀業</t>
  </si>
  <si>
    <t>서수업</t>
  </si>
  <si>
    <t>秀業</t>
  </si>
  <si>
    <t>夫知</t>
  </si>
  <si>
    <t>鄭東煥</t>
  </si>
  <si>
    <t>정동환</t>
  </si>
  <si>
    <t>景允</t>
  </si>
  <si>
    <t>경윤</t>
  </si>
  <si>
    <t>成允</t>
  </si>
  <si>
    <t>具仁伊</t>
  </si>
  <si>
    <t>구인이</t>
  </si>
  <si>
    <t>世弘</t>
  </si>
  <si>
    <t>세홍</t>
  </si>
  <si>
    <t>日元</t>
  </si>
  <si>
    <t>守點</t>
  </si>
  <si>
    <t>수점</t>
  </si>
  <si>
    <t>金連甲</t>
  </si>
  <si>
    <t>野大</t>
  </si>
  <si>
    <t>야대</t>
  </si>
  <si>
    <t>介屎</t>
  </si>
  <si>
    <t>개시</t>
  </si>
  <si>
    <t>日卜</t>
  </si>
  <si>
    <t>金守行</t>
  </si>
  <si>
    <t>김수행</t>
  </si>
  <si>
    <t>命乭</t>
  </si>
  <si>
    <t>명돌</t>
  </si>
  <si>
    <t>命卜</t>
  </si>
  <si>
    <t>命得</t>
  </si>
  <si>
    <t>명득</t>
  </si>
  <si>
    <t>鄭有寬</t>
  </si>
  <si>
    <t>정유관</t>
  </si>
  <si>
    <t>有寬</t>
  </si>
  <si>
    <t>유관</t>
  </si>
  <si>
    <t>宗元</t>
  </si>
  <si>
    <t>종원</t>
  </si>
  <si>
    <t>卜在</t>
  </si>
  <si>
    <t>복재</t>
  </si>
  <si>
    <t>貴文</t>
  </si>
  <si>
    <t>귀문</t>
  </si>
  <si>
    <t>具得甫</t>
  </si>
  <si>
    <t>구득보</t>
  </si>
  <si>
    <t>自斤哲</t>
  </si>
  <si>
    <t>자근철</t>
  </si>
  <si>
    <t>劉順哲</t>
  </si>
  <si>
    <t>유순철</t>
  </si>
  <si>
    <t>美連</t>
  </si>
  <si>
    <t>미련</t>
  </si>
  <si>
    <t>光祐</t>
  </si>
  <si>
    <t>광우</t>
  </si>
  <si>
    <t>漢先</t>
  </si>
  <si>
    <t>한선</t>
  </si>
  <si>
    <t>林乭石</t>
  </si>
  <si>
    <t>임돌석</t>
  </si>
  <si>
    <t>千石</t>
  </si>
  <si>
    <t>천석</t>
  </si>
  <si>
    <t>鄭漢用</t>
  </si>
  <si>
    <t>정한용</t>
  </si>
  <si>
    <t>漢用</t>
  </si>
  <si>
    <t>한용</t>
  </si>
  <si>
    <t>億得</t>
  </si>
  <si>
    <t>억득</t>
  </si>
  <si>
    <t>伊同</t>
  </si>
  <si>
    <t>石聲玉</t>
  </si>
  <si>
    <t>석성옥</t>
  </si>
  <si>
    <t>應德</t>
  </si>
  <si>
    <t>응덕</t>
  </si>
  <si>
    <t>侄婦</t>
  </si>
  <si>
    <t>질부</t>
  </si>
  <si>
    <t>順萬</t>
  </si>
  <si>
    <t>순만</t>
  </si>
  <si>
    <t>季哲</t>
  </si>
  <si>
    <t>계철</t>
  </si>
  <si>
    <t>春今</t>
  </si>
  <si>
    <t>춘금</t>
  </si>
  <si>
    <t>具之漢</t>
  </si>
  <si>
    <t>구지한</t>
  </si>
  <si>
    <t>之漢</t>
  </si>
  <si>
    <t>지한</t>
  </si>
  <si>
    <t>光成</t>
  </si>
  <si>
    <t>광성</t>
  </si>
  <si>
    <t>興彬</t>
  </si>
  <si>
    <t>흥빈</t>
  </si>
  <si>
    <t>德甫</t>
  </si>
  <si>
    <t>덕보</t>
  </si>
  <si>
    <t>金佑占</t>
  </si>
  <si>
    <t>김우점</t>
  </si>
  <si>
    <t>금일</t>
  </si>
  <si>
    <t>具寬喆</t>
  </si>
  <si>
    <t>구관철</t>
  </si>
  <si>
    <t>寬喆</t>
  </si>
  <si>
    <t>관철</t>
  </si>
  <si>
    <t>金右占</t>
  </si>
  <si>
    <t>今連</t>
  </si>
  <si>
    <t>금련</t>
  </si>
  <si>
    <t>驛吏朴三哲故代子</t>
  </si>
  <si>
    <t>역리박삼철고대자</t>
  </si>
  <si>
    <t>正葉</t>
  </si>
  <si>
    <t>정엽</t>
  </si>
  <si>
    <t>三哲</t>
  </si>
  <si>
    <t>삼철</t>
  </si>
  <si>
    <t>夫孫</t>
  </si>
  <si>
    <t>부손</t>
  </si>
  <si>
    <t>具有才</t>
  </si>
  <si>
    <t>구유재</t>
  </si>
  <si>
    <t>自斤葉</t>
  </si>
  <si>
    <t>자근엽</t>
  </si>
  <si>
    <t>金士龍</t>
  </si>
  <si>
    <t>김사룡</t>
  </si>
  <si>
    <t>士龍</t>
  </si>
  <si>
    <t>사룡</t>
  </si>
  <si>
    <t>再三</t>
  </si>
  <si>
    <t>재삼</t>
  </si>
  <si>
    <t>崔仁彦</t>
  </si>
  <si>
    <t>최인언</t>
  </si>
  <si>
    <t>鎭連</t>
  </si>
  <si>
    <t>진련</t>
  </si>
  <si>
    <t>益善</t>
  </si>
  <si>
    <t>錫周</t>
  </si>
  <si>
    <t>석주</t>
  </si>
  <si>
    <t>姜龍錫</t>
  </si>
  <si>
    <t>殷龍</t>
  </si>
  <si>
    <t>은룡</t>
  </si>
  <si>
    <t>好龍</t>
  </si>
  <si>
    <t>호룡</t>
  </si>
  <si>
    <t>鄭時重</t>
  </si>
  <si>
    <t>정시중</t>
  </si>
  <si>
    <t>時重</t>
  </si>
  <si>
    <t>시중</t>
  </si>
  <si>
    <t>卜有</t>
  </si>
  <si>
    <t>복유</t>
  </si>
  <si>
    <t>先彦</t>
  </si>
  <si>
    <t>裵䪪不</t>
  </si>
  <si>
    <t>배감불</t>
  </si>
  <si>
    <t>鄭允學</t>
  </si>
  <si>
    <t>정윤학</t>
  </si>
  <si>
    <t>允學</t>
  </si>
  <si>
    <t>윤학</t>
  </si>
  <si>
    <t>應天</t>
  </si>
  <si>
    <t>응천</t>
  </si>
  <si>
    <t>大同</t>
  </si>
  <si>
    <t>대동</t>
  </si>
  <si>
    <t>岩碩</t>
  </si>
  <si>
    <t>암석</t>
  </si>
  <si>
    <t>鄭連大</t>
  </si>
  <si>
    <t>再千</t>
  </si>
  <si>
    <t>片發用</t>
  </si>
  <si>
    <t>편발용</t>
  </si>
  <si>
    <t>允坤</t>
  </si>
  <si>
    <t>윤곤</t>
  </si>
  <si>
    <t>坤伊</t>
  </si>
  <si>
    <t>곤이</t>
  </si>
  <si>
    <t>學今</t>
  </si>
  <si>
    <t>학금</t>
  </si>
  <si>
    <t>鄭應千</t>
  </si>
  <si>
    <t>정응천</t>
  </si>
  <si>
    <t>徐姓</t>
  </si>
  <si>
    <t>서성</t>
  </si>
  <si>
    <t>德允</t>
  </si>
  <si>
    <t>自東</t>
  </si>
  <si>
    <t>자동</t>
  </si>
  <si>
    <t>李用采</t>
  </si>
  <si>
    <t>이용채</t>
  </si>
  <si>
    <t>云岩</t>
  </si>
  <si>
    <t>운암</t>
  </si>
  <si>
    <t>允文</t>
  </si>
  <si>
    <t>윤문</t>
  </si>
  <si>
    <t>具時東</t>
  </si>
  <si>
    <t>구시동</t>
  </si>
  <si>
    <t>學連</t>
  </si>
  <si>
    <t>학련</t>
  </si>
  <si>
    <t>止後</t>
  </si>
  <si>
    <t>지후</t>
  </si>
  <si>
    <t>斗星</t>
  </si>
  <si>
    <t>有權</t>
  </si>
  <si>
    <t>유권</t>
  </si>
  <si>
    <t>權白</t>
  </si>
  <si>
    <t>권백</t>
  </si>
  <si>
    <t>權萬</t>
  </si>
  <si>
    <t>권만</t>
  </si>
  <si>
    <t>金別用</t>
  </si>
  <si>
    <t>김별용</t>
  </si>
  <si>
    <t>別用</t>
  </si>
  <si>
    <t>별용</t>
  </si>
  <si>
    <t>卜三</t>
  </si>
  <si>
    <t>尹右祥</t>
  </si>
  <si>
    <t>윤우상</t>
  </si>
  <si>
    <t>成云</t>
  </si>
  <si>
    <t>裵快悅</t>
  </si>
  <si>
    <t>배쾌열</t>
  </si>
  <si>
    <t>快悅</t>
  </si>
  <si>
    <t>쾌열</t>
  </si>
  <si>
    <t>万根</t>
  </si>
  <si>
    <t>만근</t>
  </si>
  <si>
    <t>夏点</t>
  </si>
  <si>
    <t>李奉汗</t>
  </si>
  <si>
    <t>이봉한</t>
  </si>
  <si>
    <t>命根</t>
  </si>
  <si>
    <t>명근</t>
  </si>
  <si>
    <t>連甲</t>
  </si>
  <si>
    <t>再命</t>
  </si>
  <si>
    <t>재명</t>
  </si>
  <si>
    <t>鄭致卜</t>
  </si>
  <si>
    <t>정치복</t>
  </si>
  <si>
    <t>壽文</t>
  </si>
  <si>
    <t>壽吉</t>
  </si>
  <si>
    <t>수길</t>
  </si>
  <si>
    <t>金奉喆</t>
  </si>
  <si>
    <t>김봉철</t>
  </si>
  <si>
    <t>奉喆</t>
  </si>
  <si>
    <t>봉철</t>
  </si>
  <si>
    <t>順云</t>
  </si>
  <si>
    <t>순운</t>
  </si>
  <si>
    <t>連占</t>
  </si>
  <si>
    <t>具先采</t>
  </si>
  <si>
    <t>구선채</t>
  </si>
  <si>
    <t>億哲</t>
  </si>
  <si>
    <t>억철</t>
  </si>
  <si>
    <t>東得</t>
  </si>
  <si>
    <t>동득</t>
  </si>
  <si>
    <t>今丹</t>
  </si>
  <si>
    <t>금단</t>
  </si>
  <si>
    <t>今心</t>
  </si>
  <si>
    <t>금심</t>
  </si>
  <si>
    <t>정창록</t>
  </si>
  <si>
    <t>具日伊</t>
  </si>
  <si>
    <t>구일이</t>
  </si>
  <si>
    <t>日伊</t>
  </si>
  <si>
    <t>일이</t>
  </si>
  <si>
    <t>順長</t>
  </si>
  <si>
    <t>순장</t>
  </si>
  <si>
    <t>德天</t>
  </si>
  <si>
    <t>덕천</t>
  </si>
  <si>
    <t>以乞</t>
  </si>
  <si>
    <t>이걸</t>
  </si>
  <si>
    <t>朴春發</t>
  </si>
  <si>
    <t>박춘발</t>
  </si>
  <si>
    <t>道欣</t>
  </si>
  <si>
    <t>도흔</t>
  </si>
  <si>
    <t>千鍾</t>
  </si>
  <si>
    <t>一千</t>
  </si>
  <si>
    <t>以心</t>
  </si>
  <si>
    <t>이심</t>
  </si>
  <si>
    <t>鄭福伊</t>
  </si>
  <si>
    <t>정복이</t>
  </si>
  <si>
    <t>福伊</t>
  </si>
  <si>
    <t>복이</t>
  </si>
  <si>
    <t>守德</t>
  </si>
  <si>
    <t>수덕</t>
  </si>
  <si>
    <t>元甲</t>
  </si>
  <si>
    <t>원갑</t>
  </si>
  <si>
    <t>小用</t>
  </si>
  <si>
    <t>소용</t>
  </si>
  <si>
    <t>小福</t>
  </si>
  <si>
    <t>太孟彔</t>
  </si>
  <si>
    <t>태맹록</t>
  </si>
  <si>
    <t>太</t>
  </si>
  <si>
    <t>태</t>
  </si>
  <si>
    <t>孟彔</t>
  </si>
  <si>
    <t>맹록</t>
  </si>
  <si>
    <t>萬鍾</t>
  </si>
  <si>
    <t>尙占</t>
  </si>
  <si>
    <t>상점</t>
  </si>
  <si>
    <t>廉立</t>
  </si>
  <si>
    <t>白斤</t>
  </si>
  <si>
    <t>백근</t>
  </si>
  <si>
    <t>乭丹</t>
  </si>
  <si>
    <t>돌단</t>
  </si>
  <si>
    <t>鄭昌彔</t>
  </si>
  <si>
    <t>昌彔</t>
  </si>
  <si>
    <t>창록</t>
  </si>
  <si>
    <t>末仲</t>
  </si>
  <si>
    <t>말중</t>
  </si>
  <si>
    <t>憲朱</t>
  </si>
  <si>
    <t>헌주</t>
  </si>
  <si>
    <t>得厚</t>
  </si>
  <si>
    <t>득후</t>
  </si>
  <si>
    <t>道成</t>
  </si>
  <si>
    <t>도성</t>
  </si>
  <si>
    <t>道林</t>
  </si>
  <si>
    <t>도림</t>
  </si>
  <si>
    <t>万興</t>
  </si>
  <si>
    <t>万占</t>
  </si>
  <si>
    <t>道連</t>
  </si>
  <si>
    <t>도련</t>
  </si>
  <si>
    <t>道應</t>
  </si>
  <si>
    <t>도응</t>
  </si>
  <si>
    <t>白連</t>
  </si>
  <si>
    <t>백련</t>
  </si>
  <si>
    <t>白女</t>
  </si>
  <si>
    <t>백녀</t>
  </si>
  <si>
    <t>白心</t>
  </si>
  <si>
    <t>백심</t>
  </si>
  <si>
    <t>驛吏鄭得述故代子</t>
  </si>
  <si>
    <t>역리정득술고대자</t>
  </si>
  <si>
    <t>采龍</t>
  </si>
  <si>
    <t>채룡</t>
  </si>
  <si>
    <t>得述</t>
  </si>
  <si>
    <t>득술</t>
  </si>
  <si>
    <t>化順</t>
  </si>
  <si>
    <t>화순</t>
  </si>
  <si>
    <t>先敦</t>
  </si>
  <si>
    <t>선돈</t>
  </si>
  <si>
    <t>朴南根</t>
  </si>
  <si>
    <t>박남근</t>
  </si>
  <si>
    <t>海乭</t>
  </si>
  <si>
    <t>해돌</t>
  </si>
  <si>
    <t>海月</t>
  </si>
  <si>
    <t>해월</t>
  </si>
  <si>
    <t>分哲</t>
  </si>
  <si>
    <t>분철</t>
  </si>
  <si>
    <t>金同岳</t>
  </si>
  <si>
    <t>김동악</t>
  </si>
  <si>
    <t>同岳</t>
  </si>
  <si>
    <t>동악</t>
  </si>
  <si>
    <t>興守</t>
  </si>
  <si>
    <t>具日用</t>
  </si>
  <si>
    <t>구일용</t>
  </si>
  <si>
    <t>因岳</t>
  </si>
  <si>
    <t>實彦</t>
  </si>
  <si>
    <t>실언</t>
  </si>
  <si>
    <t>實万</t>
  </si>
  <si>
    <t>실만</t>
  </si>
  <si>
    <t>實重</t>
  </si>
  <si>
    <t>실중</t>
  </si>
  <si>
    <t>有太</t>
  </si>
  <si>
    <t>石昌</t>
  </si>
  <si>
    <t>석창</t>
  </si>
  <si>
    <t>春夢</t>
  </si>
  <si>
    <t>춘몽</t>
  </si>
  <si>
    <t>金玉</t>
  </si>
  <si>
    <t>裵性俊</t>
  </si>
  <si>
    <t>배성준</t>
  </si>
  <si>
    <t>性俊</t>
  </si>
  <si>
    <t>鳳根</t>
  </si>
  <si>
    <t>봉근</t>
  </si>
  <si>
    <t>封孫</t>
  </si>
  <si>
    <t>封哲</t>
  </si>
  <si>
    <t>具介守</t>
  </si>
  <si>
    <t>구개수</t>
  </si>
  <si>
    <t>介守</t>
  </si>
  <si>
    <t>개수</t>
  </si>
  <si>
    <t>遇大</t>
  </si>
  <si>
    <t>우대</t>
  </si>
  <si>
    <t>朴東春</t>
  </si>
  <si>
    <t>박동춘</t>
  </si>
  <si>
    <t>具江上</t>
  </si>
  <si>
    <t>구강상</t>
  </si>
  <si>
    <t>역리구동철고대자</t>
  </si>
  <si>
    <t>江上</t>
  </si>
  <si>
    <t>강상</t>
  </si>
  <si>
    <t>德昌</t>
  </si>
  <si>
    <t>덕창</t>
  </si>
  <si>
    <t>石哲</t>
  </si>
  <si>
    <t>석철</t>
  </si>
  <si>
    <t>乭</t>
  </si>
  <si>
    <t>돌</t>
  </si>
  <si>
    <t>雲伊</t>
  </si>
  <si>
    <t>劉時晩</t>
  </si>
  <si>
    <t>鄭業伊</t>
  </si>
  <si>
    <t>정업이</t>
  </si>
  <si>
    <t>業伊</t>
  </si>
  <si>
    <t>업이</t>
  </si>
  <si>
    <t>五得</t>
  </si>
  <si>
    <t>오득</t>
  </si>
  <si>
    <t>嘉善</t>
  </si>
  <si>
    <t>가선</t>
  </si>
  <si>
    <t>善郭</t>
  </si>
  <si>
    <t>선곽</t>
  </si>
  <si>
    <t>金岳只</t>
  </si>
  <si>
    <t>김악지</t>
  </si>
  <si>
    <t>應業</t>
  </si>
  <si>
    <t>응업</t>
  </si>
  <si>
    <t>應今</t>
  </si>
  <si>
    <t>응금</t>
  </si>
  <si>
    <t>鄭姓</t>
  </si>
  <si>
    <t>驛吏梁順根故代</t>
  </si>
  <si>
    <t>萬永</t>
  </si>
  <si>
    <t>만영</t>
  </si>
  <si>
    <t>登龍</t>
  </si>
  <si>
    <t>등룡</t>
  </si>
  <si>
    <t>金用三</t>
  </si>
  <si>
    <t>김용삼</t>
  </si>
  <si>
    <t>有海</t>
  </si>
  <si>
    <t>유해</t>
  </si>
  <si>
    <t>仁海</t>
  </si>
  <si>
    <t>인해</t>
  </si>
  <si>
    <t>勝海</t>
  </si>
  <si>
    <t>승해</t>
  </si>
  <si>
    <t>鄭今石</t>
  </si>
  <si>
    <t>정금석</t>
  </si>
  <si>
    <t>億倫</t>
  </si>
  <si>
    <t>억륜</t>
  </si>
  <si>
    <t>李万百</t>
  </si>
  <si>
    <t>이만백</t>
  </si>
  <si>
    <t>先寬</t>
  </si>
  <si>
    <t>선관</t>
  </si>
  <si>
    <t>先業</t>
  </si>
  <si>
    <t>선업</t>
  </si>
  <si>
    <t>先七</t>
  </si>
  <si>
    <t>선칠</t>
  </si>
  <si>
    <t>張正祿</t>
  </si>
  <si>
    <t>장정록</t>
  </si>
  <si>
    <t>時佑</t>
  </si>
  <si>
    <t>金碩順</t>
  </si>
  <si>
    <t>김석순</t>
  </si>
  <si>
    <t>正万</t>
  </si>
  <si>
    <t>정만</t>
  </si>
  <si>
    <t>具日業</t>
  </si>
  <si>
    <t>구일업</t>
  </si>
  <si>
    <t>日業</t>
  </si>
  <si>
    <t>일업</t>
  </si>
  <si>
    <t>大福</t>
  </si>
  <si>
    <t>대복</t>
  </si>
  <si>
    <t>順日</t>
  </si>
  <si>
    <t>순일</t>
  </si>
  <si>
    <t>文義</t>
  </si>
  <si>
    <t>문의</t>
  </si>
  <si>
    <t>金必珠</t>
  </si>
  <si>
    <t>김필주</t>
  </si>
  <si>
    <t>玉得</t>
  </si>
  <si>
    <t>옥득</t>
  </si>
  <si>
    <t>玉晩</t>
  </si>
  <si>
    <t>옥만</t>
  </si>
  <si>
    <t>具尙龍</t>
  </si>
  <si>
    <t>구상룡</t>
  </si>
  <si>
    <t>金聲喆</t>
  </si>
  <si>
    <t>김성철</t>
  </si>
  <si>
    <t>巡將</t>
  </si>
  <si>
    <t>聲喆</t>
  </si>
  <si>
    <t>淳遜</t>
  </si>
  <si>
    <t>순손</t>
  </si>
  <si>
    <t>再器</t>
  </si>
  <si>
    <t>李晩興</t>
  </si>
  <si>
    <t>이만흥</t>
  </si>
  <si>
    <t>光州</t>
  </si>
  <si>
    <t>美采</t>
  </si>
  <si>
    <t>미채</t>
  </si>
  <si>
    <t>吉金</t>
  </si>
  <si>
    <t>길금</t>
  </si>
  <si>
    <t>富貴</t>
  </si>
  <si>
    <t>李重器</t>
  </si>
  <si>
    <t>이중기</t>
  </si>
  <si>
    <t>良煥</t>
  </si>
  <si>
    <t>良俊</t>
  </si>
  <si>
    <t>성달</t>
  </si>
  <si>
    <t>良復</t>
  </si>
  <si>
    <t>時月</t>
  </si>
  <si>
    <t>시월</t>
  </si>
  <si>
    <t>尙龍</t>
  </si>
  <si>
    <t>상룡</t>
  </si>
  <si>
    <t>石萬</t>
  </si>
  <si>
    <t>夫大</t>
  </si>
  <si>
    <t>부대</t>
  </si>
  <si>
    <t>得敬</t>
  </si>
  <si>
    <t>득경</t>
  </si>
  <si>
    <t>南岑山</t>
  </si>
  <si>
    <t>남잠산</t>
  </si>
  <si>
    <t>文</t>
  </si>
  <si>
    <t>문</t>
  </si>
  <si>
    <t>昌平</t>
  </si>
  <si>
    <t>창평</t>
  </si>
  <si>
    <t>忠衛</t>
  </si>
  <si>
    <t>충위</t>
  </si>
  <si>
    <t>得祿</t>
  </si>
  <si>
    <t>득록</t>
  </si>
  <si>
    <t>厚聲</t>
  </si>
  <si>
    <t>후성</t>
  </si>
  <si>
    <t>漢平</t>
  </si>
  <si>
    <t>한평</t>
  </si>
  <si>
    <t>李俊三</t>
  </si>
  <si>
    <t>이준삼</t>
  </si>
  <si>
    <t>鄭元奎</t>
  </si>
  <si>
    <t>정원규</t>
  </si>
  <si>
    <t>元奎</t>
  </si>
  <si>
    <t>원규</t>
  </si>
  <si>
    <t>万述</t>
  </si>
  <si>
    <t>만술</t>
  </si>
  <si>
    <t>化三</t>
  </si>
  <si>
    <t>화삼</t>
  </si>
  <si>
    <t>善敦</t>
  </si>
  <si>
    <t>姜順白</t>
  </si>
  <si>
    <t>강순백</t>
  </si>
  <si>
    <t>濂</t>
  </si>
  <si>
    <t>렴</t>
  </si>
  <si>
    <t>元大</t>
  </si>
  <si>
    <t>원대</t>
  </si>
  <si>
    <t>權正旭</t>
  </si>
  <si>
    <t>권정욱</t>
  </si>
  <si>
    <t>元哲</t>
  </si>
  <si>
    <t>원철</t>
  </si>
  <si>
    <t>應石</t>
  </si>
  <si>
    <t>응석</t>
  </si>
  <si>
    <t>金連石</t>
  </si>
  <si>
    <t>김연석</t>
  </si>
  <si>
    <t>連石</t>
  </si>
  <si>
    <t>연석</t>
  </si>
  <si>
    <t>万應</t>
  </si>
  <si>
    <t>만응</t>
  </si>
  <si>
    <t>頗素</t>
  </si>
  <si>
    <t>파소</t>
  </si>
  <si>
    <t>都守富</t>
  </si>
  <si>
    <t>도수부</t>
  </si>
  <si>
    <t>士玉</t>
  </si>
  <si>
    <t>사옥</t>
  </si>
  <si>
    <t>今月</t>
  </si>
  <si>
    <t>금월</t>
  </si>
  <si>
    <t>具哲文</t>
  </si>
  <si>
    <t>구철문</t>
  </si>
  <si>
    <t>驛吏具玉先故代子</t>
  </si>
  <si>
    <t>역리구옥선고대자</t>
  </si>
  <si>
    <t>玉先</t>
  </si>
  <si>
    <t>옥선</t>
  </si>
  <si>
    <t>世奎</t>
  </si>
  <si>
    <t>세규</t>
  </si>
  <si>
    <t>吳石作</t>
  </si>
  <si>
    <t>오석작</t>
  </si>
  <si>
    <t>梁萬永</t>
  </si>
  <si>
    <t>億宗</t>
  </si>
  <si>
    <t>억종</t>
  </si>
  <si>
    <t>正東</t>
  </si>
  <si>
    <t>정동</t>
  </si>
  <si>
    <t>憲壽</t>
  </si>
  <si>
    <t>헌수</t>
  </si>
  <si>
    <t>吳仁哲</t>
  </si>
  <si>
    <t>오인철</t>
  </si>
  <si>
    <t>文權</t>
  </si>
  <si>
    <t>문권</t>
  </si>
  <si>
    <t>武權</t>
  </si>
  <si>
    <t>무권</t>
  </si>
  <si>
    <t>梁順福</t>
  </si>
  <si>
    <t>양순복</t>
  </si>
  <si>
    <t>時元</t>
  </si>
  <si>
    <t>시원</t>
  </si>
  <si>
    <t>孫後采</t>
  </si>
  <si>
    <t>萬希</t>
  </si>
  <si>
    <t>만희</t>
  </si>
  <si>
    <t>元伊</t>
  </si>
  <si>
    <t>원이</t>
  </si>
  <si>
    <t>万乭</t>
  </si>
  <si>
    <t>만돌</t>
  </si>
  <si>
    <t>丹玉</t>
  </si>
  <si>
    <t>단옥</t>
  </si>
  <si>
    <t>具六萬</t>
  </si>
  <si>
    <t>구육만</t>
  </si>
  <si>
    <t>六萬</t>
  </si>
  <si>
    <t>得慶</t>
  </si>
  <si>
    <t>希甲</t>
  </si>
  <si>
    <t>희갑</t>
  </si>
  <si>
    <t>金啓松</t>
  </si>
  <si>
    <t>김계송</t>
  </si>
  <si>
    <t>哲得</t>
  </si>
  <si>
    <t>철득</t>
  </si>
  <si>
    <t>張春光</t>
  </si>
  <si>
    <t>장춘광</t>
  </si>
  <si>
    <t>登奎</t>
  </si>
  <si>
    <t>등규</t>
  </si>
  <si>
    <t>斗明</t>
  </si>
  <si>
    <t>美仁</t>
  </si>
  <si>
    <t>미인</t>
  </si>
  <si>
    <t>美得</t>
  </si>
  <si>
    <t>미득</t>
  </si>
  <si>
    <t>美男</t>
  </si>
  <si>
    <t>미남</t>
  </si>
  <si>
    <t>朴宅信</t>
  </si>
  <si>
    <t>박택신</t>
  </si>
  <si>
    <t>宅信</t>
  </si>
  <si>
    <t>達億</t>
  </si>
  <si>
    <t>달억</t>
  </si>
  <si>
    <t>金億萬</t>
  </si>
  <si>
    <t>김억만</t>
  </si>
  <si>
    <t>宅伊</t>
  </si>
  <si>
    <t>택이</t>
  </si>
  <si>
    <t>尙宅</t>
  </si>
  <si>
    <t>상택</t>
  </si>
  <si>
    <t>具達卜</t>
  </si>
  <si>
    <t>구달복</t>
  </si>
  <si>
    <t>具後得</t>
  </si>
  <si>
    <t>구후득</t>
  </si>
  <si>
    <t>後得</t>
  </si>
  <si>
    <t>昌運</t>
  </si>
  <si>
    <t>창운</t>
  </si>
  <si>
    <t>季甲</t>
  </si>
  <si>
    <t>계갑</t>
  </si>
  <si>
    <t>斗和</t>
  </si>
  <si>
    <t>두화</t>
  </si>
  <si>
    <t>韓思益</t>
  </si>
  <si>
    <t>한사익</t>
  </si>
  <si>
    <t>白尙</t>
  </si>
  <si>
    <t>백상</t>
  </si>
  <si>
    <t>寬善</t>
  </si>
  <si>
    <t>관선</t>
  </si>
  <si>
    <t>寬言</t>
  </si>
  <si>
    <t>관언</t>
  </si>
  <si>
    <t>具達福</t>
  </si>
  <si>
    <t>達福</t>
  </si>
  <si>
    <t>달복</t>
  </si>
  <si>
    <t>水川</t>
  </si>
  <si>
    <t>時然</t>
  </si>
  <si>
    <t>시연</t>
  </si>
  <si>
    <t>致白</t>
  </si>
  <si>
    <t>치백</t>
  </si>
  <si>
    <t>徐乭伊</t>
  </si>
  <si>
    <t>서돌이</t>
  </si>
  <si>
    <t>哲甲</t>
  </si>
  <si>
    <t>哲石</t>
  </si>
  <si>
    <t>五郞</t>
  </si>
  <si>
    <t>오랑</t>
  </si>
  <si>
    <t>具學贊</t>
  </si>
  <si>
    <t>구학찬</t>
  </si>
  <si>
    <t>學贊</t>
  </si>
  <si>
    <t>학찬</t>
  </si>
  <si>
    <t>在淑</t>
  </si>
  <si>
    <t>재숙</t>
  </si>
  <si>
    <t>德慶</t>
  </si>
  <si>
    <t>덕경</t>
  </si>
  <si>
    <t>朴泰明</t>
  </si>
  <si>
    <t>박태명</t>
  </si>
  <si>
    <t>德臣</t>
  </si>
  <si>
    <t>덕신</t>
  </si>
  <si>
    <t>金基文</t>
  </si>
  <si>
    <t>김기문</t>
  </si>
  <si>
    <t>民日</t>
  </si>
  <si>
    <t>민일</t>
  </si>
  <si>
    <t>鄭光日</t>
  </si>
  <si>
    <t>정광일</t>
  </si>
  <si>
    <t>光日</t>
  </si>
  <si>
    <t>광일</t>
  </si>
  <si>
    <t>㬢宗</t>
  </si>
  <si>
    <t>時永</t>
  </si>
  <si>
    <t>시영</t>
  </si>
  <si>
    <t>善篤</t>
  </si>
  <si>
    <t>선독</t>
  </si>
  <si>
    <t>金春海</t>
  </si>
  <si>
    <t>김춘해</t>
  </si>
  <si>
    <t>光達</t>
  </si>
  <si>
    <t>광달</t>
  </si>
  <si>
    <t>哲生</t>
  </si>
  <si>
    <t>철생</t>
  </si>
  <si>
    <t>改福</t>
  </si>
  <si>
    <t>개복</t>
  </si>
  <si>
    <t>日觀</t>
  </si>
  <si>
    <t>同源</t>
  </si>
  <si>
    <t>岩石</t>
  </si>
  <si>
    <t>沈三伊</t>
  </si>
  <si>
    <t>심삼이</t>
  </si>
  <si>
    <t>日坤</t>
  </si>
  <si>
    <t>일곤</t>
  </si>
  <si>
    <t>今德</t>
  </si>
  <si>
    <t>금덕</t>
  </si>
  <si>
    <t>李有成</t>
  </si>
  <si>
    <t>이유성</t>
  </si>
  <si>
    <t>乞於之</t>
  </si>
  <si>
    <t>걸어지</t>
  </si>
  <si>
    <t>崔万英</t>
  </si>
  <si>
    <t>최만영</t>
  </si>
  <si>
    <t>以應</t>
  </si>
  <si>
    <t>이응</t>
  </si>
  <si>
    <t>小斤億</t>
  </si>
  <si>
    <t>소근억</t>
  </si>
  <si>
    <t>主宗</t>
  </si>
  <si>
    <t>주종</t>
  </si>
  <si>
    <t>自斤宗</t>
  </si>
  <si>
    <t>자근종</t>
  </si>
  <si>
    <t>尙文</t>
  </si>
  <si>
    <t>상문</t>
  </si>
  <si>
    <t>安三</t>
  </si>
  <si>
    <t>안삼</t>
  </si>
  <si>
    <t>張川貴</t>
  </si>
  <si>
    <t>장천귀</t>
  </si>
  <si>
    <t>永彔</t>
  </si>
  <si>
    <t>영록</t>
  </si>
  <si>
    <t>春宅</t>
  </si>
  <si>
    <t>춘택</t>
  </si>
  <si>
    <t>具英俊</t>
  </si>
  <si>
    <t>萬彔</t>
  </si>
  <si>
    <t>만록</t>
  </si>
  <si>
    <t>崔時鶴</t>
  </si>
  <si>
    <t>최시학</t>
  </si>
  <si>
    <t>命老</t>
  </si>
  <si>
    <t>명로</t>
  </si>
  <si>
    <t>金別孫</t>
  </si>
  <si>
    <t>김별손</t>
  </si>
  <si>
    <t>別孫</t>
  </si>
  <si>
    <t>별손</t>
  </si>
  <si>
    <t>尹右尙</t>
  </si>
  <si>
    <t>沃業</t>
  </si>
  <si>
    <t>옥업</t>
  </si>
  <si>
    <t>別彔</t>
  </si>
  <si>
    <t>별록</t>
  </si>
  <si>
    <t>聖權</t>
  </si>
  <si>
    <t>성권</t>
  </si>
  <si>
    <t>韓原業</t>
  </si>
  <si>
    <t>한원업</t>
  </si>
  <si>
    <t>原業</t>
  </si>
  <si>
    <t>원업</t>
  </si>
  <si>
    <t>信旭</t>
  </si>
  <si>
    <t>신욱</t>
  </si>
  <si>
    <t>春發</t>
  </si>
  <si>
    <t>춘발</t>
  </si>
  <si>
    <t>夫仁</t>
  </si>
  <si>
    <t>부인</t>
  </si>
  <si>
    <t>裵仲素</t>
  </si>
  <si>
    <t>배중소</t>
  </si>
  <si>
    <t>元文</t>
  </si>
  <si>
    <t>원문</t>
  </si>
  <si>
    <t>元尙</t>
  </si>
  <si>
    <t>원상</t>
  </si>
  <si>
    <t>金忠國</t>
  </si>
  <si>
    <t>김충국</t>
  </si>
  <si>
    <t>李時同</t>
  </si>
  <si>
    <t>이시동</t>
  </si>
  <si>
    <t>自連</t>
  </si>
  <si>
    <t>자련</t>
  </si>
  <si>
    <t>時都</t>
  </si>
  <si>
    <t>시도</t>
  </si>
  <si>
    <t>卞七億</t>
  </si>
  <si>
    <t>변칠억</t>
  </si>
  <si>
    <t>七億</t>
  </si>
  <si>
    <t>칠억</t>
  </si>
  <si>
    <t>就云</t>
  </si>
  <si>
    <t>취운</t>
  </si>
  <si>
    <t>奉伊</t>
  </si>
  <si>
    <t>봉이</t>
  </si>
  <si>
    <t>世歸</t>
  </si>
  <si>
    <t>세귀</t>
  </si>
  <si>
    <t>金徐遠</t>
  </si>
  <si>
    <t>김서원</t>
  </si>
  <si>
    <t>重卜</t>
  </si>
  <si>
    <t>중복</t>
  </si>
  <si>
    <t>萬乞</t>
  </si>
  <si>
    <t>만걸</t>
  </si>
  <si>
    <t>都龍學</t>
  </si>
  <si>
    <t>七彔</t>
  </si>
  <si>
    <t>칠록</t>
  </si>
  <si>
    <t>七得</t>
  </si>
  <si>
    <t>칠득</t>
  </si>
  <si>
    <t>尹坤</t>
  </si>
  <si>
    <t>具石哲</t>
  </si>
  <si>
    <t>구석철</t>
  </si>
  <si>
    <t>萬卜</t>
  </si>
  <si>
    <t>德尤</t>
  </si>
  <si>
    <t>金孫奉</t>
  </si>
  <si>
    <t>김손봉</t>
  </si>
  <si>
    <t>今乭</t>
  </si>
  <si>
    <t>금돌</t>
  </si>
  <si>
    <t>時乭</t>
  </si>
  <si>
    <t>시돌</t>
  </si>
  <si>
    <t>忠國</t>
  </si>
  <si>
    <t>충국</t>
  </si>
  <si>
    <t>末大</t>
  </si>
  <si>
    <t>말대</t>
  </si>
  <si>
    <t>石今</t>
  </si>
  <si>
    <t>석금</t>
  </si>
  <si>
    <t>希松</t>
  </si>
  <si>
    <t>희송</t>
  </si>
  <si>
    <t>龍云</t>
  </si>
  <si>
    <t>萬祚</t>
  </si>
  <si>
    <t>만조</t>
  </si>
  <si>
    <t>鄭正彔</t>
  </si>
  <si>
    <t>정정록</t>
  </si>
  <si>
    <t>忠權</t>
  </si>
  <si>
    <t>충권</t>
  </si>
  <si>
    <t>殷孫</t>
  </si>
  <si>
    <t>은손</t>
  </si>
  <si>
    <t>朴達奉</t>
  </si>
  <si>
    <t>박달봉</t>
  </si>
  <si>
    <t>達奉</t>
  </si>
  <si>
    <t>달봉</t>
  </si>
  <si>
    <t>用采</t>
  </si>
  <si>
    <t>分乭</t>
  </si>
  <si>
    <t>분돌</t>
  </si>
  <si>
    <t>再甲</t>
  </si>
  <si>
    <t>재갑</t>
  </si>
  <si>
    <t>李小老</t>
  </si>
  <si>
    <t>이소로</t>
  </si>
  <si>
    <t>획동</t>
  </si>
  <si>
    <t>尙石</t>
  </si>
  <si>
    <t>상석</t>
  </si>
  <si>
    <t>具允伊</t>
  </si>
  <si>
    <t>구윤이</t>
  </si>
  <si>
    <t>允伊</t>
  </si>
  <si>
    <t>윤이</t>
  </si>
  <si>
    <t>朴順貴</t>
  </si>
  <si>
    <t>박순귀</t>
  </si>
  <si>
    <t>長允</t>
  </si>
  <si>
    <t>希得</t>
  </si>
  <si>
    <t>희득</t>
  </si>
  <si>
    <t>致化</t>
  </si>
  <si>
    <t>具得卜</t>
  </si>
  <si>
    <t>구득복</t>
  </si>
  <si>
    <t>順岳</t>
  </si>
  <si>
    <t>순악</t>
  </si>
  <si>
    <t>聖先</t>
  </si>
  <si>
    <t>성선</t>
  </si>
  <si>
    <t>岑太</t>
  </si>
  <si>
    <t>鄭漢根</t>
  </si>
  <si>
    <t>정한근</t>
  </si>
  <si>
    <t>鄭元萬故代子</t>
  </si>
  <si>
    <t>정원만고대자</t>
  </si>
  <si>
    <t>漢根</t>
  </si>
  <si>
    <t>한근</t>
  </si>
  <si>
    <t>元万</t>
  </si>
  <si>
    <t>원만</t>
  </si>
  <si>
    <t>貴先</t>
  </si>
  <si>
    <t>귀선</t>
  </si>
  <si>
    <t>吳得采</t>
  </si>
  <si>
    <t>오득채</t>
  </si>
  <si>
    <t>洛哲</t>
  </si>
  <si>
    <t>朴末宗</t>
  </si>
  <si>
    <t>박말종</t>
  </si>
  <si>
    <t>尙順</t>
  </si>
  <si>
    <t>상순</t>
  </si>
  <si>
    <t>鄭大命</t>
  </si>
  <si>
    <t>정대명</t>
  </si>
  <si>
    <t>末同</t>
  </si>
  <si>
    <t>말동</t>
  </si>
  <si>
    <t>仁彦</t>
  </si>
  <si>
    <t>인언</t>
  </si>
  <si>
    <t>朴富俊</t>
  </si>
  <si>
    <t>박부준</t>
  </si>
  <si>
    <t>富俊</t>
  </si>
  <si>
    <t>부준</t>
  </si>
  <si>
    <t>守林</t>
  </si>
  <si>
    <t>수림</t>
  </si>
  <si>
    <t>尙卜</t>
  </si>
  <si>
    <t>德發</t>
  </si>
  <si>
    <t>덕발</t>
  </si>
  <si>
    <t>林春英</t>
  </si>
  <si>
    <t>임춘영</t>
  </si>
  <si>
    <t>同俊</t>
  </si>
  <si>
    <t>光俊</t>
  </si>
  <si>
    <t>광준</t>
  </si>
  <si>
    <t>卞月卜</t>
  </si>
  <si>
    <t>변월복</t>
  </si>
  <si>
    <t>月卜</t>
  </si>
  <si>
    <t>월복</t>
  </si>
  <si>
    <t>用發</t>
  </si>
  <si>
    <t>용발</t>
  </si>
  <si>
    <t>成立</t>
  </si>
  <si>
    <t>성립</t>
  </si>
  <si>
    <t>安奉甲</t>
  </si>
  <si>
    <t>안봉갑</t>
  </si>
  <si>
    <t>孫大</t>
  </si>
  <si>
    <t>손대</t>
  </si>
  <si>
    <t>將帥</t>
  </si>
  <si>
    <t>云基</t>
  </si>
  <si>
    <t>劉岳伊</t>
  </si>
  <si>
    <t>유악이</t>
  </si>
  <si>
    <t>七文</t>
  </si>
  <si>
    <t>칠문</t>
  </si>
  <si>
    <t>今甲</t>
  </si>
  <si>
    <t>금갑</t>
  </si>
  <si>
    <t>千甲</t>
  </si>
  <si>
    <t>천갑</t>
  </si>
  <si>
    <t>月切</t>
  </si>
  <si>
    <t>월절</t>
  </si>
  <si>
    <t>金尙哲</t>
  </si>
  <si>
    <t>김상철</t>
  </si>
  <si>
    <t>具屎先</t>
  </si>
  <si>
    <t>구시선</t>
  </si>
  <si>
    <t>屎先</t>
  </si>
  <si>
    <t>시선</t>
  </si>
  <si>
    <t>東守</t>
  </si>
  <si>
    <t>李宗玄</t>
  </si>
  <si>
    <t>이종현</t>
  </si>
  <si>
    <t>采得</t>
  </si>
  <si>
    <t>채득</t>
  </si>
  <si>
    <t>永仁</t>
  </si>
  <si>
    <t>영인</t>
  </si>
  <si>
    <t>朴尙玄</t>
  </si>
  <si>
    <t>박상현</t>
  </si>
  <si>
    <t>상현</t>
  </si>
  <si>
    <t>基必</t>
  </si>
  <si>
    <t>기필</t>
  </si>
  <si>
    <t>天佑</t>
  </si>
  <si>
    <t>천우</t>
  </si>
  <si>
    <t>理才</t>
  </si>
  <si>
    <t>金光俊</t>
  </si>
  <si>
    <t>김광준</t>
  </si>
  <si>
    <t>武白</t>
  </si>
  <si>
    <t>무백</t>
  </si>
  <si>
    <t>武永</t>
  </si>
  <si>
    <t>무영</t>
  </si>
  <si>
    <t>金宗伊</t>
  </si>
  <si>
    <t>김종이</t>
  </si>
  <si>
    <t>金良富</t>
  </si>
  <si>
    <t>今宗</t>
  </si>
  <si>
    <t>금종</t>
  </si>
  <si>
    <t>鄭甘東</t>
  </si>
  <si>
    <t>정감동</t>
  </si>
  <si>
    <t>甘東</t>
  </si>
  <si>
    <t>감동</t>
  </si>
  <si>
    <t>基永</t>
  </si>
  <si>
    <t>기영</t>
  </si>
  <si>
    <t>沃獜</t>
  </si>
  <si>
    <t>옥린</t>
  </si>
  <si>
    <t>金萬三</t>
  </si>
  <si>
    <t>김만삼</t>
  </si>
  <si>
    <t>甘哲</t>
  </si>
  <si>
    <t>감철</t>
  </si>
  <si>
    <t>大坤</t>
  </si>
  <si>
    <t>대곤</t>
  </si>
  <si>
    <t>甘白</t>
  </si>
  <si>
    <t>감백</t>
  </si>
  <si>
    <t>大俊</t>
  </si>
  <si>
    <t>대준</t>
  </si>
  <si>
    <t>孫丹</t>
  </si>
  <si>
    <t>손단</t>
  </si>
  <si>
    <t>金守贊</t>
  </si>
  <si>
    <t>김수찬</t>
  </si>
  <si>
    <t>守贊</t>
  </si>
  <si>
    <t>수찬</t>
  </si>
  <si>
    <t>正哲</t>
  </si>
  <si>
    <t>孫善</t>
  </si>
  <si>
    <t>손선</t>
  </si>
  <si>
    <t>甘石</t>
  </si>
  <si>
    <t>감석</t>
  </si>
  <si>
    <t>金遇風</t>
  </si>
  <si>
    <t>김우풍</t>
  </si>
  <si>
    <t>驪山</t>
  </si>
  <si>
    <t>厚孫</t>
  </si>
  <si>
    <t>후손</t>
  </si>
  <si>
    <t>龍九</t>
  </si>
  <si>
    <t>萬秀</t>
  </si>
  <si>
    <t>만수</t>
  </si>
  <si>
    <t>李萬辰</t>
  </si>
  <si>
    <t>이만진</t>
  </si>
  <si>
    <t>守允</t>
  </si>
  <si>
    <t>수윤</t>
  </si>
  <si>
    <t>今</t>
  </si>
  <si>
    <t>금</t>
  </si>
  <si>
    <t>金元伊</t>
  </si>
  <si>
    <t>김원이</t>
  </si>
  <si>
    <t>萬用</t>
  </si>
  <si>
    <t>만용</t>
  </si>
  <si>
    <t>莫之</t>
  </si>
  <si>
    <t>이춘장</t>
  </si>
  <si>
    <t>鄭基民</t>
  </si>
  <si>
    <t>정기민</t>
  </si>
  <si>
    <t>基民</t>
  </si>
  <si>
    <t>文見</t>
  </si>
  <si>
    <t>문견</t>
  </si>
  <si>
    <t>折衝將軍行五衛將</t>
  </si>
  <si>
    <t>절충장군행오위장</t>
  </si>
  <si>
    <t>憲周</t>
  </si>
  <si>
    <t>朴守千</t>
  </si>
  <si>
    <t>박수천</t>
  </si>
  <si>
    <t>基道</t>
  </si>
  <si>
    <t>기도</t>
  </si>
  <si>
    <t>基賢</t>
  </si>
  <si>
    <t>기현</t>
  </si>
  <si>
    <t>孫郞</t>
  </si>
  <si>
    <t>손랑</t>
  </si>
  <si>
    <t>孫切</t>
  </si>
  <si>
    <t>손절</t>
  </si>
  <si>
    <t>鄭像根</t>
  </si>
  <si>
    <t>정상근</t>
  </si>
  <si>
    <t>像根</t>
  </si>
  <si>
    <t>應岩</t>
  </si>
  <si>
    <t>응암</t>
  </si>
  <si>
    <t>有田</t>
  </si>
  <si>
    <t>유전</t>
  </si>
  <si>
    <t>李生田</t>
  </si>
  <si>
    <t>이생전</t>
  </si>
  <si>
    <t>北長</t>
  </si>
  <si>
    <t>북장</t>
  </si>
  <si>
    <t>先達</t>
  </si>
  <si>
    <t>선달</t>
  </si>
  <si>
    <t>朴達福</t>
  </si>
  <si>
    <t>박달복</t>
  </si>
  <si>
    <t>甲彔</t>
  </si>
  <si>
    <t>갑록</t>
  </si>
  <si>
    <t>尙俊</t>
  </si>
  <si>
    <t>상준</t>
  </si>
  <si>
    <t>朴宗億</t>
  </si>
  <si>
    <t>박종억</t>
  </si>
  <si>
    <t>宗億</t>
  </si>
  <si>
    <t>종억</t>
  </si>
  <si>
    <t>進興</t>
  </si>
  <si>
    <t>진흥</t>
  </si>
  <si>
    <t>得明</t>
  </si>
  <si>
    <t>守洪</t>
  </si>
  <si>
    <t>金奉孫</t>
  </si>
  <si>
    <t>김봉손</t>
  </si>
  <si>
    <t>大輝</t>
  </si>
  <si>
    <t>대휘</t>
  </si>
  <si>
    <t>韓必才</t>
  </si>
  <si>
    <t>한필재</t>
  </si>
  <si>
    <t>先哲</t>
  </si>
  <si>
    <t>선철</t>
  </si>
  <si>
    <t>朴自斤東哲</t>
  </si>
  <si>
    <t>박자근동철</t>
  </si>
  <si>
    <t>自斤東哲</t>
  </si>
  <si>
    <t>자근동철</t>
  </si>
  <si>
    <t>夫彦</t>
  </si>
  <si>
    <t>부언</t>
  </si>
  <si>
    <t>卜善</t>
  </si>
  <si>
    <t>末采</t>
  </si>
  <si>
    <t>말채</t>
  </si>
  <si>
    <t>具善吉</t>
  </si>
  <si>
    <t>구선길</t>
  </si>
  <si>
    <t>今卜</t>
  </si>
  <si>
    <t>朴貴萬</t>
  </si>
  <si>
    <t>박귀만</t>
  </si>
  <si>
    <t>朴貴万</t>
  </si>
  <si>
    <t>貴万</t>
  </si>
  <si>
    <t>귀만</t>
  </si>
  <si>
    <t>次萬</t>
  </si>
  <si>
    <t>朴基臣</t>
  </si>
  <si>
    <t>박기신</t>
  </si>
  <si>
    <t>芿用</t>
  </si>
  <si>
    <t>잉용</t>
  </si>
  <si>
    <t>덕광</t>
  </si>
  <si>
    <t>채득수</t>
  </si>
  <si>
    <t>劉有大</t>
  </si>
  <si>
    <t>유유대</t>
  </si>
  <si>
    <t>有大</t>
  </si>
  <si>
    <t>유대</t>
  </si>
  <si>
    <t>介束</t>
  </si>
  <si>
    <t>개속</t>
  </si>
  <si>
    <t>日復</t>
  </si>
  <si>
    <t>汗業</t>
  </si>
  <si>
    <t>李先昌</t>
  </si>
  <si>
    <t>이선창</t>
  </si>
  <si>
    <t>具夫之</t>
  </si>
  <si>
    <t>구부지</t>
  </si>
  <si>
    <t>寬東</t>
  </si>
  <si>
    <t>관동</t>
  </si>
  <si>
    <t>金昌俊</t>
  </si>
  <si>
    <t>김창준</t>
  </si>
  <si>
    <t>驛吏金昌孫故代弟</t>
  </si>
  <si>
    <t>昌俊</t>
  </si>
  <si>
    <t>창준</t>
  </si>
  <si>
    <t>光卜</t>
  </si>
  <si>
    <t>成甫</t>
  </si>
  <si>
    <t>성보</t>
  </si>
  <si>
    <t>張五作</t>
  </si>
  <si>
    <t>장오작</t>
  </si>
  <si>
    <t>千興</t>
  </si>
  <si>
    <t>천흥</t>
  </si>
  <si>
    <t>仁卜</t>
  </si>
  <si>
    <t>인복</t>
  </si>
  <si>
    <t>德成</t>
  </si>
  <si>
    <t>덕성</t>
  </si>
  <si>
    <t>金尙玉</t>
  </si>
  <si>
    <t>김상옥</t>
  </si>
  <si>
    <t>今男</t>
  </si>
  <si>
    <t>금남</t>
  </si>
  <si>
    <t>朴自斤宗</t>
  </si>
  <si>
    <t>박자근종</t>
  </si>
  <si>
    <t>用石</t>
  </si>
  <si>
    <t>용석</t>
  </si>
  <si>
    <t>金用彦</t>
  </si>
  <si>
    <t>김용언</t>
  </si>
  <si>
    <t>元日</t>
  </si>
  <si>
    <t>원일</t>
  </si>
  <si>
    <t>元宗</t>
  </si>
  <si>
    <t>金哲文</t>
  </si>
  <si>
    <t>김철문</t>
  </si>
  <si>
    <t>時玉</t>
  </si>
  <si>
    <t>시옥</t>
  </si>
  <si>
    <t>年采</t>
  </si>
  <si>
    <t>今業</t>
  </si>
  <si>
    <t>금업</t>
  </si>
  <si>
    <t>鄭致雲</t>
  </si>
  <si>
    <t>정치운</t>
  </si>
  <si>
    <t>壬官</t>
  </si>
  <si>
    <t>임관</t>
  </si>
  <si>
    <t>東卜</t>
  </si>
  <si>
    <t>동복</t>
  </si>
  <si>
    <t>廉万儀</t>
  </si>
  <si>
    <t>廉</t>
  </si>
  <si>
    <t>永云</t>
  </si>
  <si>
    <t>영운</t>
  </si>
  <si>
    <t>嫂</t>
  </si>
  <si>
    <t>永卜</t>
  </si>
  <si>
    <t>金萬益</t>
  </si>
  <si>
    <t>김만익</t>
  </si>
  <si>
    <t>承聖</t>
  </si>
  <si>
    <t>승성</t>
  </si>
  <si>
    <t>得浩</t>
  </si>
  <si>
    <t>득호</t>
  </si>
  <si>
    <t>具東石</t>
  </si>
  <si>
    <t>구동석</t>
  </si>
  <si>
    <t>萬甲</t>
  </si>
  <si>
    <t>만갑</t>
  </si>
  <si>
    <t>文伊</t>
  </si>
  <si>
    <t>문이</t>
  </si>
  <si>
    <t>具以千</t>
  </si>
  <si>
    <t>구이천</t>
  </si>
  <si>
    <t>昌坤</t>
  </si>
  <si>
    <t>창곤</t>
  </si>
  <si>
    <t>世佑</t>
  </si>
  <si>
    <t>세우</t>
  </si>
  <si>
    <t>順貴</t>
  </si>
  <si>
    <t>순귀</t>
  </si>
  <si>
    <t>金振玉</t>
  </si>
  <si>
    <t>김진옥</t>
  </si>
  <si>
    <t>昌彦</t>
  </si>
  <si>
    <t>창언</t>
  </si>
  <si>
    <t>以光</t>
  </si>
  <si>
    <t>以正</t>
  </si>
  <si>
    <t>이정</t>
  </si>
  <si>
    <t>以文</t>
  </si>
  <si>
    <t>이문</t>
  </si>
  <si>
    <t>具武益</t>
  </si>
  <si>
    <t>구무익</t>
  </si>
  <si>
    <t>武益</t>
  </si>
  <si>
    <t>무익</t>
  </si>
  <si>
    <t>有千</t>
  </si>
  <si>
    <t>유천</t>
  </si>
  <si>
    <t>白龍</t>
  </si>
  <si>
    <t>백룡</t>
  </si>
  <si>
    <t>金仁德</t>
  </si>
  <si>
    <t>김인덕</t>
  </si>
  <si>
    <t>學益</t>
  </si>
  <si>
    <t>학익</t>
  </si>
  <si>
    <t>日哲</t>
  </si>
  <si>
    <t>일철</t>
  </si>
  <si>
    <t>命千</t>
  </si>
  <si>
    <t>명천</t>
  </si>
  <si>
    <t>今千</t>
  </si>
  <si>
    <t>금천</t>
  </si>
  <si>
    <t>具允岑</t>
  </si>
  <si>
    <t>구윤잠</t>
  </si>
  <si>
    <t>允岑</t>
  </si>
  <si>
    <t>윤잠</t>
  </si>
  <si>
    <t>德斤</t>
  </si>
  <si>
    <t>聖國</t>
  </si>
  <si>
    <t>龍世</t>
  </si>
  <si>
    <t>용세</t>
  </si>
  <si>
    <t>朴德卜</t>
  </si>
  <si>
    <t>박덕복</t>
  </si>
  <si>
    <t>得彔</t>
  </si>
  <si>
    <t>允石</t>
  </si>
  <si>
    <t>윤석</t>
  </si>
  <si>
    <t>允宅</t>
  </si>
  <si>
    <t>윤택</t>
  </si>
  <si>
    <t>鄭長先</t>
  </si>
  <si>
    <t>정장선</t>
  </si>
  <si>
    <t>鄭時應</t>
  </si>
  <si>
    <t>정시응</t>
  </si>
  <si>
    <t>時應</t>
  </si>
  <si>
    <t>시응</t>
  </si>
  <si>
    <t>長先</t>
  </si>
  <si>
    <t>장선</t>
  </si>
  <si>
    <t>崔敬宗</t>
  </si>
  <si>
    <t>최경종</t>
  </si>
  <si>
    <t>宗應</t>
  </si>
  <si>
    <t>종응</t>
  </si>
  <si>
    <t>哲應</t>
  </si>
  <si>
    <t>철응</t>
  </si>
  <si>
    <t>具卜哲</t>
  </si>
  <si>
    <t>구복철</t>
  </si>
  <si>
    <t>卜哲</t>
  </si>
  <si>
    <t>복철</t>
  </si>
  <si>
    <t>億先</t>
  </si>
  <si>
    <t>억선</t>
  </si>
  <si>
    <t>美暉</t>
  </si>
  <si>
    <t>미휘</t>
  </si>
  <si>
    <t>元正</t>
  </si>
  <si>
    <t>원정</t>
  </si>
  <si>
    <t>文年石</t>
  </si>
  <si>
    <t>卜千</t>
  </si>
  <si>
    <t>복천</t>
  </si>
  <si>
    <t>卜萬</t>
  </si>
  <si>
    <t>복만</t>
  </si>
  <si>
    <t>尙林</t>
  </si>
  <si>
    <t>상림</t>
  </si>
  <si>
    <t>具貴萬</t>
  </si>
  <si>
    <t>구귀만</t>
  </si>
  <si>
    <t>貴萬</t>
  </si>
  <si>
    <t>守占</t>
  </si>
  <si>
    <t>朴連甲</t>
  </si>
  <si>
    <t>云昌</t>
  </si>
  <si>
    <t>운창</t>
  </si>
  <si>
    <t>永世</t>
  </si>
  <si>
    <t>영세</t>
  </si>
  <si>
    <t>郭命元</t>
  </si>
  <si>
    <t>곽명원</t>
  </si>
  <si>
    <t>貴仁</t>
  </si>
  <si>
    <t>귀인</t>
  </si>
  <si>
    <t>泰林</t>
  </si>
  <si>
    <t>태림</t>
  </si>
  <si>
    <t>東億</t>
  </si>
  <si>
    <t>동억</t>
  </si>
  <si>
    <t>富坤</t>
  </si>
  <si>
    <t>부곤</t>
  </si>
  <si>
    <t>太周</t>
  </si>
  <si>
    <t>태주</t>
  </si>
  <si>
    <t>太先</t>
  </si>
  <si>
    <t>태선</t>
  </si>
  <si>
    <t>千坤</t>
  </si>
  <si>
    <t>천곤</t>
  </si>
  <si>
    <t>朴章煥</t>
  </si>
  <si>
    <t>박장환</t>
  </si>
  <si>
    <t>章煥</t>
  </si>
  <si>
    <t>장환</t>
  </si>
  <si>
    <t>禹斗星</t>
  </si>
  <si>
    <t>우두성</t>
  </si>
  <si>
    <r>
      <t>學</t>
    </r>
    <r>
      <rPr>
        <sz val="10"/>
        <rFont val="NSimSun"/>
        <family val="3"/>
        <charset val="134"/>
      </rPr>
      <t>瓉</t>
    </r>
  </si>
  <si>
    <t>再淑</t>
  </si>
  <si>
    <t>金聖文</t>
  </si>
  <si>
    <t>김성문</t>
  </si>
  <si>
    <t>致樑</t>
  </si>
  <si>
    <t>치량</t>
  </si>
  <si>
    <t>李昌根</t>
  </si>
  <si>
    <t>이창근</t>
  </si>
  <si>
    <t>金善元</t>
  </si>
  <si>
    <t>김선원</t>
  </si>
  <si>
    <t>善元</t>
  </si>
  <si>
    <t>선원</t>
  </si>
  <si>
    <t>德弘</t>
  </si>
  <si>
    <t>덕홍</t>
  </si>
  <si>
    <t>理重</t>
  </si>
  <si>
    <t>朴貴太</t>
  </si>
  <si>
    <t>박귀태</t>
  </si>
  <si>
    <t>希俊</t>
  </si>
  <si>
    <t>희준</t>
  </si>
  <si>
    <t>石年</t>
  </si>
  <si>
    <t>석년</t>
  </si>
  <si>
    <t>末千</t>
  </si>
  <si>
    <t>말천</t>
  </si>
  <si>
    <t>希三</t>
  </si>
  <si>
    <t>희삼</t>
  </si>
  <si>
    <t>金命甲</t>
  </si>
  <si>
    <t>김명갑</t>
  </si>
  <si>
    <t>載重</t>
  </si>
  <si>
    <t>善甲</t>
  </si>
  <si>
    <t>선갑</t>
  </si>
  <si>
    <t>万億</t>
  </si>
  <si>
    <t>具石春</t>
  </si>
  <si>
    <t>구석춘</t>
  </si>
  <si>
    <t>石春</t>
  </si>
  <si>
    <t>석춘</t>
  </si>
  <si>
    <t>雲秀</t>
  </si>
  <si>
    <t>沈日好</t>
  </si>
  <si>
    <t>億春</t>
  </si>
  <si>
    <t>억춘</t>
  </si>
  <si>
    <t>舜化</t>
  </si>
  <si>
    <t>순화</t>
  </si>
  <si>
    <t>孫益振</t>
  </si>
  <si>
    <t>손익진</t>
  </si>
  <si>
    <t>益振</t>
  </si>
  <si>
    <t>己彦</t>
  </si>
  <si>
    <t>厚曾</t>
  </si>
  <si>
    <t>후증</t>
  </si>
  <si>
    <t>今先</t>
  </si>
  <si>
    <t>금선</t>
  </si>
  <si>
    <t>先今</t>
  </si>
  <si>
    <t>선금</t>
  </si>
  <si>
    <t>昌根</t>
  </si>
  <si>
    <t>창근</t>
  </si>
  <si>
    <t>乞牙之</t>
  </si>
  <si>
    <t>걸아지</t>
  </si>
  <si>
    <t>鄭福</t>
  </si>
  <si>
    <t>정복</t>
  </si>
  <si>
    <t>驗龍</t>
  </si>
  <si>
    <t>험룡</t>
  </si>
  <si>
    <t>沃石</t>
  </si>
  <si>
    <t>옥석</t>
  </si>
  <si>
    <t>江生</t>
  </si>
  <si>
    <t>강생</t>
  </si>
  <si>
    <t>先伊</t>
  </si>
  <si>
    <t>선이</t>
  </si>
  <si>
    <t>鄭萬述</t>
  </si>
  <si>
    <t>정만술</t>
  </si>
  <si>
    <t>具寬彦</t>
  </si>
  <si>
    <t>구관언</t>
  </si>
  <si>
    <t>寬彦</t>
  </si>
  <si>
    <t>百万</t>
  </si>
  <si>
    <t>崔達孫</t>
  </si>
  <si>
    <t>최달손</t>
  </si>
  <si>
    <t>寬哲</t>
  </si>
  <si>
    <t>今彔</t>
  </si>
  <si>
    <t>금록</t>
  </si>
  <si>
    <t>安判哲</t>
  </si>
  <si>
    <t>안판철</t>
  </si>
  <si>
    <t>判哲</t>
  </si>
  <si>
    <t>판철</t>
  </si>
  <si>
    <t>春來</t>
  </si>
  <si>
    <t>춘래</t>
  </si>
  <si>
    <t>眞知</t>
  </si>
  <si>
    <t>진지</t>
  </si>
  <si>
    <t>崔尙采</t>
  </si>
  <si>
    <t>최상채</t>
  </si>
  <si>
    <t>五文</t>
  </si>
  <si>
    <t>오문</t>
  </si>
  <si>
    <t>命石</t>
  </si>
  <si>
    <t>萬述</t>
  </si>
  <si>
    <t>金有京</t>
  </si>
  <si>
    <t>김유경</t>
  </si>
  <si>
    <t>順白</t>
  </si>
  <si>
    <t>馬千路</t>
  </si>
  <si>
    <t>마천로</t>
  </si>
  <si>
    <t>哲彦</t>
  </si>
  <si>
    <t>철언</t>
  </si>
  <si>
    <t>哲寬</t>
  </si>
  <si>
    <t>철관</t>
  </si>
  <si>
    <r>
      <t>士</t>
    </r>
    <r>
      <rPr>
        <sz val="10"/>
        <rFont val="MingLiU"/>
        <family val="3"/>
        <charset val="136"/>
      </rPr>
      <t>頵</t>
    </r>
  </si>
  <si>
    <t>사군</t>
  </si>
  <si>
    <r>
      <t>志</t>
    </r>
    <r>
      <rPr>
        <sz val="10"/>
        <rFont val="MingLiU"/>
        <family val="3"/>
        <charset val="136"/>
      </rPr>
      <t>頵</t>
    </r>
  </si>
  <si>
    <t>지군</t>
  </si>
  <si>
    <t>鄭甲允</t>
  </si>
  <si>
    <t>정갑윤</t>
  </si>
  <si>
    <t>甲允</t>
  </si>
  <si>
    <t>갑윤</t>
  </si>
  <si>
    <t>在官</t>
  </si>
  <si>
    <t>재관</t>
  </si>
  <si>
    <t>具世裕</t>
  </si>
  <si>
    <t>구세유</t>
  </si>
  <si>
    <t>春得</t>
  </si>
  <si>
    <t>춘득</t>
  </si>
  <si>
    <t>具厚俊</t>
  </si>
  <si>
    <t>구후준</t>
  </si>
  <si>
    <t>厚俊</t>
  </si>
  <si>
    <t>후준</t>
  </si>
  <si>
    <t>學榮</t>
  </si>
  <si>
    <t>학영</t>
  </si>
  <si>
    <t>李命守</t>
  </si>
  <si>
    <t>이명수</t>
  </si>
  <si>
    <t>興仲</t>
  </si>
  <si>
    <t>흥중</t>
  </si>
  <si>
    <t>守甲</t>
  </si>
  <si>
    <t>수갑</t>
  </si>
  <si>
    <t>朴法東</t>
  </si>
  <si>
    <t>박법동</t>
  </si>
  <si>
    <t>仁俊</t>
  </si>
  <si>
    <t>인준</t>
  </si>
  <si>
    <t>具千俊</t>
  </si>
  <si>
    <t>구천준</t>
  </si>
  <si>
    <t>千俊</t>
  </si>
  <si>
    <t>在廉</t>
  </si>
  <si>
    <t>재렴</t>
  </si>
  <si>
    <t>大元</t>
  </si>
  <si>
    <t>대원</t>
  </si>
  <si>
    <t>權守東</t>
  </si>
  <si>
    <t>권수동</t>
  </si>
  <si>
    <t>朴守文</t>
  </si>
  <si>
    <t>박수문</t>
  </si>
  <si>
    <t>張泰伯</t>
  </si>
  <si>
    <t>장태백</t>
  </si>
  <si>
    <t>華先</t>
  </si>
  <si>
    <t>화선</t>
  </si>
  <si>
    <t>華俊</t>
  </si>
  <si>
    <t>孫千伊</t>
  </si>
  <si>
    <t>손천이</t>
  </si>
  <si>
    <t>千伊</t>
  </si>
  <si>
    <t>천이</t>
  </si>
  <si>
    <t>金明哲</t>
  </si>
  <si>
    <t>김명철</t>
  </si>
  <si>
    <t>春澤</t>
  </si>
  <si>
    <t>致好</t>
  </si>
  <si>
    <t>치호</t>
  </si>
  <si>
    <t>金正國</t>
  </si>
  <si>
    <t>김정국</t>
  </si>
  <si>
    <t>十斤哲</t>
  </si>
  <si>
    <t>십근철</t>
  </si>
  <si>
    <t>失庚</t>
  </si>
  <si>
    <t>실경</t>
  </si>
  <si>
    <t>失用</t>
  </si>
  <si>
    <t>실용</t>
  </si>
  <si>
    <t>失凡</t>
  </si>
  <si>
    <t>실범</t>
  </si>
  <si>
    <t>金哲萬</t>
  </si>
  <si>
    <t>김철만</t>
  </si>
  <si>
    <t>哲萬</t>
  </si>
  <si>
    <t>철만</t>
  </si>
  <si>
    <t>雲皇</t>
  </si>
  <si>
    <t>운황</t>
  </si>
  <si>
    <t>石命卜</t>
  </si>
  <si>
    <t>석명복</t>
  </si>
  <si>
    <t>元先</t>
  </si>
  <si>
    <t>先甲</t>
  </si>
  <si>
    <t>南金</t>
  </si>
  <si>
    <t>남금</t>
  </si>
  <si>
    <t>劉大鍾</t>
  </si>
  <si>
    <t>유대종</t>
  </si>
  <si>
    <t>大鍾</t>
  </si>
  <si>
    <t>대종</t>
  </si>
  <si>
    <t>乭晩</t>
  </si>
  <si>
    <t>돌만</t>
  </si>
  <si>
    <t>厚日</t>
  </si>
  <si>
    <t>鄭淑</t>
  </si>
  <si>
    <t>정숙</t>
  </si>
  <si>
    <t>炳庫</t>
  </si>
  <si>
    <t>병고</t>
  </si>
  <si>
    <t>御軍</t>
  </si>
  <si>
    <t>어군</t>
  </si>
  <si>
    <t>仁宅</t>
  </si>
  <si>
    <t>인택</t>
  </si>
  <si>
    <t>金乭伊</t>
  </si>
  <si>
    <t>김돌이</t>
  </si>
  <si>
    <t>具千葉</t>
  </si>
  <si>
    <t>구천엽</t>
  </si>
  <si>
    <t>千葉</t>
  </si>
  <si>
    <t>천엽</t>
  </si>
  <si>
    <t>以達</t>
  </si>
  <si>
    <t>이달</t>
  </si>
  <si>
    <t>用得</t>
  </si>
  <si>
    <t>용득</t>
  </si>
  <si>
    <t>元永</t>
  </si>
  <si>
    <t>원영</t>
  </si>
  <si>
    <t>金順葉</t>
  </si>
  <si>
    <t>김순엽</t>
  </si>
  <si>
    <t>成葉</t>
  </si>
  <si>
    <t>奉發</t>
  </si>
  <si>
    <t>봉발</t>
  </si>
  <si>
    <t>順發</t>
  </si>
  <si>
    <t>순발</t>
  </si>
  <si>
    <t>具英先</t>
  </si>
  <si>
    <t>구영선</t>
  </si>
  <si>
    <t>구상언고대자</t>
  </si>
  <si>
    <t>英先</t>
  </si>
  <si>
    <t>德敬</t>
  </si>
  <si>
    <t>金斗聲</t>
  </si>
  <si>
    <t>김두성</t>
  </si>
  <si>
    <t>永述</t>
  </si>
  <si>
    <t>영술</t>
  </si>
  <si>
    <t>鄭岑成</t>
  </si>
  <si>
    <t>정잠성</t>
  </si>
  <si>
    <t>岑成</t>
  </si>
  <si>
    <t>잠성</t>
  </si>
  <si>
    <t>貴葉</t>
  </si>
  <si>
    <t>귀엽</t>
  </si>
  <si>
    <t>奉世</t>
  </si>
  <si>
    <t>봉세</t>
  </si>
  <si>
    <t>金尙用</t>
  </si>
  <si>
    <t>김상용</t>
  </si>
  <si>
    <t>德秋</t>
  </si>
  <si>
    <t>덕추</t>
  </si>
  <si>
    <t>金鳳先</t>
  </si>
  <si>
    <t>김봉선</t>
  </si>
  <si>
    <t>今松</t>
  </si>
  <si>
    <t>금송</t>
  </si>
  <si>
    <t>自斤石</t>
  </si>
  <si>
    <t>자근석</t>
  </si>
  <si>
    <t>具尙宗</t>
  </si>
  <si>
    <t>구상종</t>
  </si>
  <si>
    <t>石晩</t>
  </si>
  <si>
    <t>金太周</t>
  </si>
  <si>
    <t>김태주</t>
  </si>
  <si>
    <t>鄭萬應</t>
  </si>
  <si>
    <t>정만응</t>
  </si>
  <si>
    <t>萬應</t>
  </si>
  <si>
    <t>昌貴</t>
  </si>
  <si>
    <t>창귀</t>
  </si>
  <si>
    <t>啓實</t>
  </si>
  <si>
    <t>계실</t>
  </si>
  <si>
    <t>金分乭</t>
  </si>
  <si>
    <t>김분돌</t>
  </si>
  <si>
    <t>馬永文</t>
  </si>
  <si>
    <t>마영문</t>
  </si>
  <si>
    <t>馬</t>
  </si>
  <si>
    <t>마</t>
  </si>
  <si>
    <t>永文</t>
  </si>
  <si>
    <t>영문</t>
  </si>
  <si>
    <t>長興</t>
  </si>
  <si>
    <t>장흥</t>
  </si>
  <si>
    <t>達采</t>
  </si>
  <si>
    <t>달채</t>
  </si>
  <si>
    <t>國來</t>
  </si>
  <si>
    <t>국래</t>
  </si>
  <si>
    <t>命守</t>
  </si>
  <si>
    <t>명수</t>
  </si>
  <si>
    <t>永坤</t>
  </si>
  <si>
    <t>영곤</t>
  </si>
  <si>
    <t>達用</t>
  </si>
  <si>
    <t>달용</t>
  </si>
  <si>
    <t>自斤軍</t>
  </si>
  <si>
    <t>자근군</t>
  </si>
  <si>
    <t>末坤</t>
  </si>
  <si>
    <t>말곤</t>
  </si>
  <si>
    <t>金東南</t>
  </si>
  <si>
    <t>김동남</t>
  </si>
  <si>
    <t>東南</t>
  </si>
  <si>
    <t>日萬</t>
  </si>
  <si>
    <t>聖輝</t>
  </si>
  <si>
    <t>성휘</t>
  </si>
  <si>
    <t>孫甲</t>
  </si>
  <si>
    <t>손갑</t>
  </si>
  <si>
    <t>都聖</t>
  </si>
  <si>
    <t>万卜</t>
  </si>
  <si>
    <t>仲小</t>
  </si>
  <si>
    <t>富起</t>
  </si>
  <si>
    <t>부기</t>
  </si>
  <si>
    <t>文贊</t>
  </si>
  <si>
    <t>문찬</t>
  </si>
  <si>
    <t>文進</t>
  </si>
  <si>
    <t>문진</t>
  </si>
  <si>
    <t>文寬</t>
  </si>
  <si>
    <t>문관</t>
  </si>
  <si>
    <t>文衛</t>
  </si>
  <si>
    <t>문위</t>
  </si>
  <si>
    <t>具泰奉</t>
  </si>
  <si>
    <t>구태봉</t>
  </si>
  <si>
    <t>泰奉</t>
  </si>
  <si>
    <t>태봉</t>
  </si>
  <si>
    <t>雲海</t>
  </si>
  <si>
    <t>운해</t>
  </si>
  <si>
    <t>金江般</t>
  </si>
  <si>
    <t>김강반</t>
  </si>
  <si>
    <t>南哲</t>
  </si>
  <si>
    <t>남철</t>
  </si>
  <si>
    <t>泰殷</t>
  </si>
  <si>
    <t>태은</t>
  </si>
  <si>
    <t>金美千</t>
  </si>
  <si>
    <t>김미천</t>
  </si>
  <si>
    <t>美千</t>
  </si>
  <si>
    <t>미천</t>
  </si>
  <si>
    <t>李奉采</t>
  </si>
  <si>
    <t>이봉채</t>
  </si>
  <si>
    <t>末</t>
  </si>
  <si>
    <t>말</t>
  </si>
  <si>
    <t>末釗</t>
  </si>
  <si>
    <t>말쇠</t>
  </si>
  <si>
    <t>具貴葉</t>
  </si>
  <si>
    <t>구귀엽</t>
  </si>
  <si>
    <t>斗平</t>
  </si>
  <si>
    <t>두평</t>
  </si>
  <si>
    <t>정태동</t>
  </si>
  <si>
    <t>白三</t>
  </si>
  <si>
    <t>백삼</t>
  </si>
  <si>
    <t>白元</t>
  </si>
  <si>
    <t>具貴卜</t>
  </si>
  <si>
    <t>구귀복</t>
  </si>
  <si>
    <t>貴卜</t>
  </si>
  <si>
    <t>귀복</t>
  </si>
  <si>
    <t>日輝</t>
  </si>
  <si>
    <t>일휘</t>
  </si>
  <si>
    <t>元眞</t>
  </si>
  <si>
    <t>원진</t>
  </si>
  <si>
    <t>重甲</t>
  </si>
  <si>
    <t>중갑</t>
  </si>
  <si>
    <t>金順哲</t>
  </si>
  <si>
    <t>김순철</t>
  </si>
  <si>
    <t>雲光</t>
  </si>
  <si>
    <t>운광</t>
  </si>
  <si>
    <t>雲孫</t>
  </si>
  <si>
    <t>운손</t>
  </si>
  <si>
    <t>雲白</t>
  </si>
  <si>
    <t>운백</t>
  </si>
  <si>
    <t>雲用</t>
  </si>
  <si>
    <t>운용</t>
  </si>
  <si>
    <t>在克</t>
  </si>
  <si>
    <t>재극</t>
  </si>
  <si>
    <t>春卜</t>
  </si>
  <si>
    <t>仲采</t>
  </si>
  <si>
    <t>金大興</t>
  </si>
  <si>
    <t>김대흥</t>
  </si>
  <si>
    <t>道文</t>
  </si>
  <si>
    <t>도문</t>
  </si>
  <si>
    <r>
      <t>秦</t>
    </r>
    <r>
      <rPr>
        <sz val="10"/>
        <rFont val="NSimSun"/>
        <family val="3"/>
        <charset val="134"/>
      </rPr>
      <t>椘</t>
    </r>
  </si>
  <si>
    <t>玉女</t>
  </si>
  <si>
    <t>옥녀</t>
  </si>
  <si>
    <t>張億只</t>
  </si>
  <si>
    <t>장억지</t>
  </si>
  <si>
    <t>億只</t>
  </si>
  <si>
    <t>억지</t>
  </si>
  <si>
    <t>驗孫</t>
  </si>
  <si>
    <t>험손</t>
  </si>
  <si>
    <t>燃乭</t>
  </si>
  <si>
    <t>연돌</t>
  </si>
  <si>
    <t>崔伊采</t>
  </si>
  <si>
    <t>최이채</t>
  </si>
  <si>
    <t>億乭</t>
  </si>
  <si>
    <t>억돌</t>
  </si>
  <si>
    <t>仁周</t>
  </si>
  <si>
    <t>인주</t>
  </si>
  <si>
    <t>崔千連</t>
  </si>
  <si>
    <t>최천련</t>
  </si>
  <si>
    <t>崔文坤</t>
  </si>
  <si>
    <t>최문곤</t>
  </si>
  <si>
    <t>文坤</t>
  </si>
  <si>
    <t>문곤</t>
  </si>
  <si>
    <t>千連</t>
  </si>
  <si>
    <t>천련</t>
  </si>
  <si>
    <t>馬堂</t>
  </si>
  <si>
    <t>마당</t>
  </si>
  <si>
    <t>金聖根</t>
  </si>
  <si>
    <t>김성근</t>
  </si>
  <si>
    <t>具哲碩</t>
  </si>
  <si>
    <t>구철석</t>
  </si>
  <si>
    <t>重彔</t>
  </si>
  <si>
    <t>李介東</t>
  </si>
  <si>
    <t>正得</t>
  </si>
  <si>
    <t>정득</t>
  </si>
  <si>
    <t>正晩</t>
  </si>
  <si>
    <t>正石</t>
  </si>
  <si>
    <t>정석</t>
  </si>
  <si>
    <t>鄭般長</t>
  </si>
  <si>
    <t>정반장</t>
  </si>
  <si>
    <t>般長</t>
  </si>
  <si>
    <t>반장</t>
  </si>
  <si>
    <t>憲敦</t>
  </si>
  <si>
    <t>헌돈</t>
  </si>
  <si>
    <t>金采</t>
  </si>
  <si>
    <t>김채</t>
  </si>
  <si>
    <t>俊哲</t>
  </si>
  <si>
    <t>준철</t>
  </si>
  <si>
    <t>鄭億東</t>
  </si>
  <si>
    <t>정억동</t>
  </si>
  <si>
    <t>貴孫</t>
  </si>
  <si>
    <t>귀손</t>
  </si>
  <si>
    <t>卜文</t>
  </si>
  <si>
    <t>복문</t>
  </si>
  <si>
    <t>云正</t>
  </si>
  <si>
    <t>운정</t>
  </si>
  <si>
    <r>
      <t>具龍</t>
    </r>
    <r>
      <rPr>
        <sz val="10"/>
        <rFont val="NSimSun"/>
        <family val="3"/>
        <charset val="134"/>
      </rPr>
      <t>卋</t>
    </r>
  </si>
  <si>
    <t>士</t>
  </si>
  <si>
    <t>사</t>
  </si>
  <si>
    <t>卜守</t>
  </si>
  <si>
    <t>복수</t>
  </si>
  <si>
    <t>裵東安</t>
  </si>
  <si>
    <t>배동안</t>
  </si>
  <si>
    <t>東安</t>
  </si>
  <si>
    <t>동안</t>
  </si>
  <si>
    <t>欣泰</t>
  </si>
  <si>
    <t>흔태</t>
  </si>
  <si>
    <t>孟然</t>
  </si>
  <si>
    <t>맹연</t>
  </si>
  <si>
    <t>金容範</t>
  </si>
  <si>
    <t>김용범</t>
  </si>
  <si>
    <t>小東安</t>
  </si>
  <si>
    <t>소동안</t>
  </si>
  <si>
    <t>權善</t>
  </si>
  <si>
    <t>권선</t>
  </si>
  <si>
    <t>欣伊</t>
  </si>
  <si>
    <t>흔이</t>
  </si>
  <si>
    <t>鄭聖臣</t>
  </si>
  <si>
    <t>정성신</t>
  </si>
  <si>
    <t>聖臣</t>
  </si>
  <si>
    <t>성신</t>
  </si>
  <si>
    <t>花順</t>
  </si>
  <si>
    <t>善效</t>
  </si>
  <si>
    <t>선효</t>
  </si>
  <si>
    <t>朴有成</t>
  </si>
  <si>
    <t>박유성</t>
  </si>
  <si>
    <t>聖辰</t>
  </si>
  <si>
    <t>성진</t>
  </si>
  <si>
    <t>聖孫</t>
  </si>
  <si>
    <t>성손</t>
  </si>
  <si>
    <t>聖哲</t>
  </si>
  <si>
    <t>貴太</t>
  </si>
  <si>
    <t>귀태</t>
  </si>
  <si>
    <t>具雲卜</t>
  </si>
  <si>
    <t>구운복</t>
  </si>
  <si>
    <t>雲卜</t>
  </si>
  <si>
    <t>未後</t>
  </si>
  <si>
    <t>미후</t>
  </si>
  <si>
    <t>朴聖白</t>
  </si>
  <si>
    <t>박성백</t>
  </si>
  <si>
    <t>元卜</t>
  </si>
  <si>
    <t>원복</t>
  </si>
  <si>
    <t>云德</t>
  </si>
  <si>
    <t>운덕</t>
  </si>
  <si>
    <t>云千</t>
  </si>
  <si>
    <t>운천</t>
  </si>
  <si>
    <t>哲林</t>
  </si>
  <si>
    <t>철림</t>
  </si>
  <si>
    <t>崔江牙之</t>
  </si>
  <si>
    <t>최강아지</t>
  </si>
  <si>
    <t>江牙之</t>
  </si>
  <si>
    <t>강아지</t>
  </si>
  <si>
    <t>云白</t>
  </si>
  <si>
    <t>永石</t>
  </si>
  <si>
    <t>영석</t>
  </si>
  <si>
    <t>具平長</t>
  </si>
  <si>
    <t>구평장</t>
  </si>
  <si>
    <t>朴松業</t>
  </si>
  <si>
    <t>박송업</t>
  </si>
  <si>
    <t>松業</t>
  </si>
  <si>
    <t>송업</t>
  </si>
  <si>
    <t>太明</t>
  </si>
  <si>
    <t>태명</t>
  </si>
  <si>
    <t>用云</t>
  </si>
  <si>
    <t>仁達</t>
  </si>
  <si>
    <t>인달</t>
  </si>
  <si>
    <t>李日得</t>
  </si>
  <si>
    <t>이일득</t>
  </si>
  <si>
    <t>朴寬業</t>
  </si>
  <si>
    <t>박관업</t>
  </si>
  <si>
    <t>末孫</t>
  </si>
  <si>
    <t>말손</t>
  </si>
  <si>
    <t>卜用</t>
  </si>
  <si>
    <t>具守得</t>
  </si>
  <si>
    <t>구수득</t>
  </si>
  <si>
    <t>五俊</t>
  </si>
  <si>
    <t>오준</t>
  </si>
  <si>
    <t>具範辰</t>
  </si>
  <si>
    <t>구범진</t>
  </si>
  <si>
    <t>金二哲</t>
  </si>
  <si>
    <t>김이철</t>
  </si>
  <si>
    <t>二哲</t>
  </si>
  <si>
    <t>이철</t>
  </si>
  <si>
    <t>春興</t>
  </si>
  <si>
    <t>춘흥</t>
  </si>
  <si>
    <t>時運</t>
  </si>
  <si>
    <t>시운</t>
  </si>
  <si>
    <t>呂達三</t>
  </si>
  <si>
    <t>張致九</t>
  </si>
  <si>
    <t>장치구</t>
  </si>
  <si>
    <t>致九</t>
  </si>
  <si>
    <t>치구</t>
  </si>
  <si>
    <t>元才</t>
  </si>
  <si>
    <t>원재</t>
  </si>
  <si>
    <t>正岩</t>
  </si>
  <si>
    <t>정암</t>
  </si>
  <si>
    <t>林益永</t>
  </si>
  <si>
    <t>임익영</t>
  </si>
  <si>
    <t>春億</t>
  </si>
  <si>
    <t>춘억</t>
  </si>
  <si>
    <t>春石</t>
  </si>
  <si>
    <t>춘석</t>
  </si>
  <si>
    <t>具七億故代子</t>
  </si>
  <si>
    <t>구칠억고대자</t>
  </si>
  <si>
    <t>範辰</t>
  </si>
  <si>
    <t>범진</t>
  </si>
  <si>
    <t>昌老</t>
  </si>
  <si>
    <t>창로</t>
  </si>
  <si>
    <t>崔在允</t>
  </si>
  <si>
    <t>최재윤</t>
  </si>
  <si>
    <t>宗彦</t>
  </si>
  <si>
    <t>종언</t>
  </si>
  <si>
    <t>河淵</t>
  </si>
  <si>
    <t>하연</t>
  </si>
  <si>
    <t>姜善文</t>
  </si>
  <si>
    <t>강선문</t>
  </si>
  <si>
    <t>今國</t>
  </si>
  <si>
    <t>금국</t>
  </si>
  <si>
    <t>範千</t>
  </si>
  <si>
    <t>범천</t>
  </si>
  <si>
    <t>驛吏朴宗業故代子</t>
  </si>
  <si>
    <t>역리박종업고대자</t>
  </si>
  <si>
    <t>道臣</t>
  </si>
  <si>
    <t>張千金</t>
  </si>
  <si>
    <t>장천금</t>
  </si>
  <si>
    <t>朴守永</t>
  </si>
  <si>
    <t>박수영</t>
  </si>
  <si>
    <t>守永</t>
  </si>
  <si>
    <t>수영</t>
  </si>
  <si>
    <t>寧陽</t>
  </si>
  <si>
    <t>允成</t>
  </si>
  <si>
    <t>윤성</t>
  </si>
  <si>
    <t>水仁</t>
  </si>
  <si>
    <t>수인</t>
  </si>
  <si>
    <t>水養</t>
  </si>
  <si>
    <t>수양</t>
  </si>
  <si>
    <t>希根</t>
  </si>
  <si>
    <t>희근</t>
  </si>
  <si>
    <t>希仲</t>
  </si>
  <si>
    <t>희중</t>
  </si>
  <si>
    <t>鄭光興</t>
  </si>
  <si>
    <t>정광흥</t>
  </si>
  <si>
    <t>鄭順寬</t>
  </si>
  <si>
    <t>정순관</t>
  </si>
  <si>
    <t>順寬</t>
  </si>
  <si>
    <t>순관</t>
  </si>
  <si>
    <t>億世</t>
  </si>
  <si>
    <t>억세</t>
  </si>
  <si>
    <t>具仲云</t>
  </si>
  <si>
    <t>구중운</t>
  </si>
  <si>
    <t>文益</t>
  </si>
  <si>
    <t>문익</t>
  </si>
  <si>
    <t>福連</t>
  </si>
  <si>
    <t>복련</t>
  </si>
  <si>
    <t>元三</t>
  </si>
  <si>
    <t>원삼</t>
  </si>
  <si>
    <t>安守興</t>
  </si>
  <si>
    <t>안수흥</t>
  </si>
  <si>
    <t>振寬</t>
  </si>
  <si>
    <t>진관</t>
  </si>
  <si>
    <t>光興</t>
  </si>
  <si>
    <t>광흥</t>
  </si>
  <si>
    <t>唜贊</t>
  </si>
  <si>
    <t>말찬</t>
  </si>
  <si>
    <t>益点</t>
  </si>
  <si>
    <t>崔莫乭</t>
  </si>
  <si>
    <t>최막돌</t>
  </si>
  <si>
    <t>千重</t>
  </si>
  <si>
    <t>천중</t>
  </si>
  <si>
    <t>鄭得貴</t>
  </si>
  <si>
    <t>정득귀</t>
  </si>
  <si>
    <t>光根</t>
  </si>
  <si>
    <t>광근</t>
  </si>
  <si>
    <t>光國</t>
  </si>
  <si>
    <t>광국</t>
  </si>
  <si>
    <t>具寬文</t>
  </si>
  <si>
    <t>구관문</t>
  </si>
  <si>
    <t>寬文</t>
  </si>
  <si>
    <t>관문</t>
  </si>
  <si>
    <t>相孫</t>
  </si>
  <si>
    <t>右大</t>
  </si>
  <si>
    <t>李根大</t>
  </si>
  <si>
    <t>이근대</t>
  </si>
  <si>
    <t>朴達業</t>
  </si>
  <si>
    <t>박달업</t>
  </si>
  <si>
    <t>達業</t>
  </si>
  <si>
    <t>달업</t>
  </si>
  <si>
    <t>命見</t>
  </si>
  <si>
    <t>명견</t>
  </si>
  <si>
    <t>弼元</t>
  </si>
  <si>
    <t>필원</t>
  </si>
  <si>
    <t>致雨</t>
  </si>
  <si>
    <t>德化</t>
  </si>
  <si>
    <t>덕화</t>
  </si>
  <si>
    <t>張春岩</t>
  </si>
  <si>
    <t>장춘암</t>
  </si>
  <si>
    <t>宅臣</t>
  </si>
  <si>
    <t>宅坤</t>
  </si>
  <si>
    <t>택곤</t>
  </si>
  <si>
    <t>具學先</t>
  </si>
  <si>
    <t>구학선</t>
  </si>
  <si>
    <t>允宗</t>
  </si>
  <si>
    <t>윤종</t>
  </si>
  <si>
    <t>國彔</t>
  </si>
  <si>
    <t>국록</t>
  </si>
  <si>
    <t>今三</t>
  </si>
  <si>
    <t>금삼</t>
  </si>
  <si>
    <t>李化發</t>
  </si>
  <si>
    <t>이화발</t>
  </si>
  <si>
    <t>允億</t>
  </si>
  <si>
    <t>윤억</t>
  </si>
  <si>
    <t>允寬</t>
  </si>
  <si>
    <t>윤관</t>
  </si>
  <si>
    <t>白哲</t>
  </si>
  <si>
    <t>백철</t>
  </si>
  <si>
    <t>今年</t>
  </si>
  <si>
    <t>금년</t>
  </si>
  <si>
    <t>具利巖</t>
  </si>
  <si>
    <t>張春坤</t>
  </si>
  <si>
    <t>장춘곤</t>
  </si>
  <si>
    <t>春坤</t>
  </si>
  <si>
    <t>춘곤</t>
  </si>
  <si>
    <t>癸舟</t>
  </si>
  <si>
    <t>계주</t>
  </si>
  <si>
    <t>金尙坤</t>
  </si>
  <si>
    <t>김상곤</t>
  </si>
  <si>
    <t>尙坤</t>
  </si>
  <si>
    <t>日國</t>
  </si>
  <si>
    <t>일국</t>
  </si>
  <si>
    <t>順凡</t>
  </si>
  <si>
    <t>순범</t>
  </si>
  <si>
    <t>達点</t>
  </si>
  <si>
    <t>달점</t>
  </si>
  <si>
    <t>金致得</t>
  </si>
  <si>
    <t>김치득</t>
  </si>
  <si>
    <t>尙得</t>
  </si>
  <si>
    <t>상득</t>
  </si>
  <si>
    <t>崔達仁</t>
  </si>
  <si>
    <t>최달인</t>
  </si>
  <si>
    <t>達仁</t>
  </si>
  <si>
    <t>달인</t>
  </si>
  <si>
    <t>奉根</t>
  </si>
  <si>
    <t>夫天</t>
  </si>
  <si>
    <t>부천</t>
  </si>
  <si>
    <t>達甲</t>
  </si>
  <si>
    <t>달갑</t>
  </si>
  <si>
    <t>金金石</t>
  </si>
  <si>
    <t>김금석</t>
  </si>
  <si>
    <t>金石</t>
  </si>
  <si>
    <t>張在大</t>
  </si>
  <si>
    <t>장재대</t>
  </si>
  <si>
    <t>同武</t>
  </si>
  <si>
    <t>동무</t>
  </si>
  <si>
    <t>尙夏</t>
  </si>
  <si>
    <t>상하</t>
  </si>
  <si>
    <t>張漢馹</t>
  </si>
  <si>
    <t>장한일</t>
  </si>
  <si>
    <t>一範</t>
  </si>
  <si>
    <t>일범</t>
  </si>
  <si>
    <t>分石</t>
  </si>
  <si>
    <t>분석</t>
  </si>
  <si>
    <t>分萬</t>
  </si>
  <si>
    <t>분만</t>
  </si>
  <si>
    <t>自斤</t>
  </si>
  <si>
    <t>자근</t>
  </si>
  <si>
    <t>具花先</t>
  </si>
  <si>
    <t>구화선</t>
  </si>
  <si>
    <t>花先</t>
  </si>
  <si>
    <t>利岩</t>
  </si>
  <si>
    <t>이암</t>
  </si>
  <si>
    <t>李德才</t>
  </si>
  <si>
    <t>이덕재</t>
  </si>
  <si>
    <t>順先</t>
  </si>
  <si>
    <t>순선</t>
  </si>
  <si>
    <t>花生</t>
  </si>
  <si>
    <t>화생</t>
  </si>
  <si>
    <t>花日</t>
  </si>
  <si>
    <t>화일</t>
  </si>
  <si>
    <t>具云孫</t>
  </si>
  <si>
    <t>구운손</t>
  </si>
  <si>
    <t>金永彔</t>
  </si>
  <si>
    <t>김영록</t>
  </si>
  <si>
    <t>孟千</t>
  </si>
  <si>
    <t>맹천</t>
  </si>
  <si>
    <t>起興</t>
  </si>
  <si>
    <t>기흥</t>
  </si>
  <si>
    <t>皓金</t>
  </si>
  <si>
    <t>호금</t>
  </si>
  <si>
    <t>權得世</t>
  </si>
  <si>
    <t>권득세</t>
  </si>
  <si>
    <t>振達</t>
  </si>
  <si>
    <t>朴希采</t>
  </si>
  <si>
    <t>박희채</t>
  </si>
  <si>
    <t>云孫</t>
  </si>
  <si>
    <t>貴得</t>
  </si>
  <si>
    <t>귀득</t>
  </si>
  <si>
    <t>日曜</t>
  </si>
  <si>
    <t>일요</t>
  </si>
  <si>
    <t>韓命用</t>
  </si>
  <si>
    <t>한명용</t>
  </si>
  <si>
    <t>益聲</t>
  </si>
  <si>
    <t>익성</t>
  </si>
  <si>
    <t>益孫</t>
  </si>
  <si>
    <t>익손</t>
  </si>
  <si>
    <t>益萬</t>
  </si>
  <si>
    <t>익만</t>
  </si>
  <si>
    <t>益伊</t>
  </si>
  <si>
    <t>익이</t>
  </si>
  <si>
    <t>益同</t>
  </si>
  <si>
    <t>익동</t>
  </si>
  <si>
    <t>安孝日</t>
  </si>
  <si>
    <t>안효일</t>
  </si>
  <si>
    <t>孝日</t>
  </si>
  <si>
    <t>효일</t>
  </si>
  <si>
    <t>致仲</t>
  </si>
  <si>
    <t>聖九</t>
  </si>
  <si>
    <t>奉先</t>
  </si>
  <si>
    <t>봉선</t>
  </si>
  <si>
    <t>鄭相彔</t>
  </si>
  <si>
    <t>정상록</t>
  </si>
  <si>
    <t>金祥</t>
  </si>
  <si>
    <t>海任</t>
  </si>
  <si>
    <t>해임</t>
  </si>
  <si>
    <t>金昌原</t>
  </si>
  <si>
    <t>김창원</t>
  </si>
  <si>
    <t>國太</t>
  </si>
  <si>
    <t>국태</t>
  </si>
  <si>
    <t>得允</t>
  </si>
  <si>
    <t>득윤</t>
  </si>
  <si>
    <t>哲云</t>
  </si>
  <si>
    <t>철운</t>
  </si>
  <si>
    <t>朴海文</t>
  </si>
  <si>
    <t>박해문</t>
  </si>
  <si>
    <t>昌仁</t>
  </si>
  <si>
    <t>창인</t>
  </si>
  <si>
    <t>昌和</t>
  </si>
  <si>
    <t>창화</t>
  </si>
  <si>
    <t>昌業</t>
  </si>
  <si>
    <t>창업</t>
  </si>
  <si>
    <t>昌允</t>
  </si>
  <si>
    <t>창윤</t>
  </si>
  <si>
    <t>昌石</t>
  </si>
  <si>
    <t>朴太柱</t>
  </si>
  <si>
    <t>박태주</t>
  </si>
  <si>
    <t>太柱</t>
  </si>
  <si>
    <t>得基</t>
  </si>
  <si>
    <t>득기</t>
  </si>
  <si>
    <t>金喜文</t>
  </si>
  <si>
    <t>김희문</t>
  </si>
  <si>
    <t>德千</t>
  </si>
  <si>
    <t>有啓</t>
  </si>
  <si>
    <t>유계</t>
  </si>
  <si>
    <t>枝連</t>
  </si>
  <si>
    <t>지련</t>
  </si>
  <si>
    <t>云枝</t>
  </si>
  <si>
    <t>운지</t>
  </si>
  <si>
    <t>枝大</t>
  </si>
  <si>
    <t>지대</t>
  </si>
  <si>
    <t>鄭有哲</t>
  </si>
  <si>
    <t>정유철</t>
  </si>
  <si>
    <t>金致坤</t>
  </si>
  <si>
    <t>김치곤</t>
  </si>
  <si>
    <t>致坤</t>
  </si>
  <si>
    <t>치곤</t>
  </si>
  <si>
    <t>哲允</t>
  </si>
  <si>
    <t>철윤</t>
  </si>
  <si>
    <t>尙旭</t>
  </si>
  <si>
    <t>상욱</t>
  </si>
  <si>
    <t>美三</t>
  </si>
  <si>
    <t>미삼</t>
  </si>
  <si>
    <t>尹時同</t>
  </si>
  <si>
    <t>윤시동</t>
  </si>
  <si>
    <t>有哲</t>
  </si>
  <si>
    <t>유철</t>
  </si>
  <si>
    <t>岑宗</t>
  </si>
  <si>
    <t>잠종</t>
  </si>
  <si>
    <t>卜才</t>
  </si>
  <si>
    <t>張興卜</t>
  </si>
  <si>
    <t>장흥복</t>
  </si>
  <si>
    <t>有万</t>
  </si>
  <si>
    <t>유만</t>
  </si>
  <si>
    <t>具學榮</t>
  </si>
  <si>
    <t>구학영</t>
  </si>
  <si>
    <t>朴大明</t>
  </si>
  <si>
    <t>박대명</t>
  </si>
  <si>
    <t>命秀</t>
  </si>
  <si>
    <t>春敬</t>
  </si>
  <si>
    <t>춘경</t>
  </si>
  <si>
    <t>昌實</t>
  </si>
  <si>
    <t>창실</t>
  </si>
  <si>
    <t>金漢白</t>
  </si>
  <si>
    <t>김한백</t>
  </si>
  <si>
    <t>武俊</t>
  </si>
  <si>
    <t>무준</t>
  </si>
  <si>
    <t>秀俊</t>
  </si>
  <si>
    <t>수준</t>
  </si>
  <si>
    <t>金春東</t>
  </si>
  <si>
    <t>김춘동</t>
  </si>
  <si>
    <t>春東</t>
  </si>
  <si>
    <t>춘동</t>
  </si>
  <si>
    <t>運太</t>
  </si>
  <si>
    <t>운태</t>
  </si>
  <si>
    <t>表重</t>
  </si>
  <si>
    <t>표중</t>
  </si>
  <si>
    <t>鄭千甲</t>
  </si>
  <si>
    <t>정천갑</t>
  </si>
  <si>
    <t>鳳孫</t>
  </si>
  <si>
    <t>聖德</t>
  </si>
  <si>
    <t>성덕</t>
  </si>
  <si>
    <t>李春生</t>
  </si>
  <si>
    <t>이춘생</t>
  </si>
  <si>
    <t>今元</t>
  </si>
  <si>
    <t>李春哲</t>
  </si>
  <si>
    <t>이춘철</t>
  </si>
  <si>
    <t>春哲</t>
  </si>
  <si>
    <t>춘철</t>
  </si>
  <si>
    <t>用業</t>
  </si>
  <si>
    <t>용업</t>
  </si>
  <si>
    <t>德采</t>
  </si>
  <si>
    <t>덕채</t>
  </si>
  <si>
    <t>林御采</t>
  </si>
  <si>
    <t>임어채</t>
  </si>
  <si>
    <t>采鳳</t>
  </si>
  <si>
    <t>채봉</t>
  </si>
  <si>
    <t>李卜春</t>
  </si>
  <si>
    <t>이복춘</t>
  </si>
  <si>
    <t>助氏</t>
  </si>
  <si>
    <t>조씨</t>
  </si>
  <si>
    <t>裵有根</t>
  </si>
  <si>
    <t>배유근</t>
  </si>
  <si>
    <t>裵自斤道寬</t>
  </si>
  <si>
    <t>배자근도관</t>
  </si>
  <si>
    <t>自斤道寬</t>
  </si>
  <si>
    <t>자근도관</t>
  </si>
  <si>
    <t>有根</t>
  </si>
  <si>
    <t>유근</t>
  </si>
  <si>
    <t>孟連</t>
  </si>
  <si>
    <t>맹련</t>
  </si>
  <si>
    <t>采德</t>
  </si>
  <si>
    <t>채덕</t>
  </si>
  <si>
    <t>金五述</t>
  </si>
  <si>
    <t>김오술</t>
  </si>
  <si>
    <t>時文</t>
  </si>
  <si>
    <t>시문</t>
  </si>
  <si>
    <t>明万</t>
  </si>
  <si>
    <t>명만</t>
  </si>
  <si>
    <t>時正</t>
  </si>
  <si>
    <t>具漢千</t>
  </si>
  <si>
    <t>구한천</t>
  </si>
  <si>
    <t>具昌憲故代子</t>
  </si>
  <si>
    <t>구창헌고대자</t>
  </si>
  <si>
    <t>漢千</t>
  </si>
  <si>
    <t>한천</t>
  </si>
  <si>
    <t>世有</t>
  </si>
  <si>
    <t>鄭五德</t>
  </si>
  <si>
    <t>정오덕</t>
  </si>
  <si>
    <t>漢宗</t>
  </si>
  <si>
    <t>한종</t>
  </si>
  <si>
    <t>尹億述</t>
  </si>
  <si>
    <t>윤억술</t>
  </si>
  <si>
    <t>億述</t>
  </si>
  <si>
    <t>억술</t>
  </si>
  <si>
    <t>以東</t>
  </si>
  <si>
    <t>知厚</t>
  </si>
  <si>
    <t>金連点</t>
  </si>
  <si>
    <t>成煥</t>
  </si>
  <si>
    <t>성환</t>
  </si>
  <si>
    <t>漢學</t>
  </si>
  <si>
    <t>한학</t>
  </si>
  <si>
    <t>金春種</t>
  </si>
  <si>
    <t>김춘종</t>
  </si>
  <si>
    <t>春種</t>
  </si>
  <si>
    <t>춘종</t>
  </si>
  <si>
    <t>철일</t>
  </si>
  <si>
    <t>運宅</t>
  </si>
  <si>
    <t>운택</t>
  </si>
  <si>
    <t>金東俊</t>
  </si>
  <si>
    <t>김동준</t>
  </si>
  <si>
    <t>一聲</t>
  </si>
  <si>
    <t>崔馹大</t>
  </si>
  <si>
    <t>최일대</t>
  </si>
  <si>
    <t>韓有孫</t>
  </si>
  <si>
    <t>한유손</t>
  </si>
  <si>
    <t>李末哲</t>
  </si>
  <si>
    <t>이말철</t>
  </si>
  <si>
    <t>折衝將軍行龍驤衛副護軍</t>
  </si>
  <si>
    <t>절충장군행용양위부호군</t>
  </si>
  <si>
    <t>龍業</t>
  </si>
  <si>
    <t>甲善</t>
  </si>
  <si>
    <t>갑선</t>
  </si>
  <si>
    <t>鄭光云</t>
  </si>
  <si>
    <t>정광운</t>
  </si>
  <si>
    <t>具光采</t>
  </si>
  <si>
    <t>구광채</t>
  </si>
  <si>
    <t>北光</t>
  </si>
  <si>
    <t>북광</t>
  </si>
  <si>
    <t>有卜</t>
  </si>
  <si>
    <t>李德坤</t>
  </si>
  <si>
    <t>이덕곤</t>
  </si>
  <si>
    <t>業武李益宗故代子</t>
  </si>
  <si>
    <t>德坤</t>
  </si>
  <si>
    <t>덕곤</t>
  </si>
  <si>
    <t>益宗</t>
  </si>
  <si>
    <t>익종</t>
  </si>
  <si>
    <t>元赫</t>
  </si>
  <si>
    <t>원혁</t>
  </si>
  <si>
    <t>春芳</t>
  </si>
  <si>
    <t>鄭萬善</t>
  </si>
  <si>
    <t>정만선</t>
  </si>
  <si>
    <t>朴日柱</t>
  </si>
  <si>
    <t>박일주</t>
  </si>
  <si>
    <t>仁福</t>
  </si>
  <si>
    <t>得臣</t>
  </si>
  <si>
    <t>득신</t>
  </si>
  <si>
    <t>金尙旭</t>
  </si>
  <si>
    <t>김상욱</t>
  </si>
  <si>
    <t>道光</t>
  </si>
  <si>
    <t>도광</t>
  </si>
  <si>
    <t>朴達萬</t>
  </si>
  <si>
    <t>박달만</t>
  </si>
  <si>
    <t>達萬</t>
  </si>
  <si>
    <t>달만</t>
  </si>
  <si>
    <t>夫三</t>
  </si>
  <si>
    <t>부삼</t>
  </si>
  <si>
    <t>福先</t>
  </si>
  <si>
    <t>鄭夢世</t>
  </si>
  <si>
    <t>정몽세</t>
  </si>
  <si>
    <t>先石</t>
  </si>
  <si>
    <t>선석</t>
  </si>
  <si>
    <t>西云</t>
  </si>
  <si>
    <t>서운</t>
  </si>
  <si>
    <t>卜万</t>
  </si>
  <si>
    <t>具三伊</t>
  </si>
  <si>
    <t>구삼이</t>
  </si>
  <si>
    <t>述夢</t>
  </si>
  <si>
    <t>술몽</t>
  </si>
  <si>
    <t>具元岩</t>
  </si>
  <si>
    <t>구원암</t>
  </si>
  <si>
    <t>正元</t>
  </si>
  <si>
    <t>周凡</t>
  </si>
  <si>
    <t>鄭昌玄</t>
  </si>
  <si>
    <t>정창현</t>
  </si>
  <si>
    <t>順地</t>
  </si>
  <si>
    <t>순지</t>
  </si>
  <si>
    <t>鄭化順</t>
  </si>
  <si>
    <t>命今</t>
  </si>
  <si>
    <t>명금</t>
  </si>
  <si>
    <t>劉致云</t>
  </si>
  <si>
    <t>유치운</t>
  </si>
  <si>
    <t>致云</t>
  </si>
  <si>
    <t>先日</t>
  </si>
  <si>
    <t>선일</t>
  </si>
  <si>
    <t>太興</t>
  </si>
  <si>
    <t>태흥</t>
  </si>
  <si>
    <t>儀迪</t>
  </si>
  <si>
    <t>의적</t>
  </si>
  <si>
    <t>尹先福</t>
  </si>
  <si>
    <t>윤선복</t>
  </si>
  <si>
    <t>致万</t>
  </si>
  <si>
    <t>치만</t>
  </si>
  <si>
    <t>具東吉</t>
  </si>
  <si>
    <t>구동길</t>
  </si>
  <si>
    <t>東吉</t>
  </si>
  <si>
    <t>동길</t>
  </si>
  <si>
    <t>元岩</t>
  </si>
  <si>
    <t>원암</t>
  </si>
  <si>
    <t>云禮</t>
  </si>
  <si>
    <t>운례</t>
  </si>
  <si>
    <t>德卜</t>
  </si>
  <si>
    <t>金宗三</t>
  </si>
  <si>
    <t>김종삼</t>
  </si>
  <si>
    <t>卜先</t>
  </si>
  <si>
    <t>萬壽</t>
  </si>
  <si>
    <t>春深</t>
  </si>
  <si>
    <t>朴應彔</t>
  </si>
  <si>
    <t>박응록</t>
  </si>
  <si>
    <t>花東</t>
  </si>
  <si>
    <t>화동</t>
  </si>
  <si>
    <t>鄭士坤</t>
  </si>
  <si>
    <t>정사곤</t>
  </si>
  <si>
    <t>鄭億暹故代子</t>
  </si>
  <si>
    <t>정억섬고대자</t>
  </si>
  <si>
    <t>士坤</t>
  </si>
  <si>
    <t>사곤</t>
  </si>
  <si>
    <t>億暹</t>
  </si>
  <si>
    <t>억섬</t>
  </si>
  <si>
    <t>李啓文</t>
  </si>
  <si>
    <t>이계문</t>
  </si>
  <si>
    <t>益東</t>
  </si>
  <si>
    <t>快仁</t>
  </si>
  <si>
    <t>쾌인</t>
  </si>
  <si>
    <t>快哲</t>
  </si>
  <si>
    <t>쾌철</t>
  </si>
  <si>
    <t>士權</t>
  </si>
  <si>
    <t>사권</t>
  </si>
  <si>
    <t>朴命根</t>
  </si>
  <si>
    <t>박명근</t>
  </si>
  <si>
    <t>哲旻</t>
  </si>
  <si>
    <t>철민</t>
  </si>
  <si>
    <t>劉煥甲</t>
  </si>
  <si>
    <t>유환갑</t>
  </si>
  <si>
    <t>希安</t>
  </si>
  <si>
    <t>희안</t>
  </si>
  <si>
    <t>希今</t>
  </si>
  <si>
    <t>희금</t>
  </si>
  <si>
    <t>金守元</t>
  </si>
  <si>
    <t>김수원</t>
  </si>
  <si>
    <t>金琪一</t>
  </si>
  <si>
    <t>김기일</t>
  </si>
  <si>
    <t>琪一</t>
  </si>
  <si>
    <t>正淸</t>
  </si>
  <si>
    <t>정청</t>
  </si>
  <si>
    <t>巡營吏</t>
  </si>
  <si>
    <t>白達裕</t>
  </si>
  <si>
    <t>백달유</t>
  </si>
  <si>
    <t>周玉</t>
  </si>
  <si>
    <t>주옥</t>
  </si>
  <si>
    <t>鄭昌憲</t>
  </si>
  <si>
    <t>정창헌</t>
  </si>
  <si>
    <t>學辰</t>
  </si>
  <si>
    <t>학진</t>
  </si>
  <si>
    <t>具今生</t>
  </si>
  <si>
    <t>구금생</t>
  </si>
  <si>
    <t>影到</t>
  </si>
  <si>
    <t>영도</t>
  </si>
  <si>
    <t>平章</t>
  </si>
  <si>
    <t>평장</t>
  </si>
  <si>
    <t>昌凡</t>
  </si>
  <si>
    <t>창범</t>
  </si>
  <si>
    <t>李東葉</t>
  </si>
  <si>
    <t>이동엽</t>
  </si>
  <si>
    <t>巡貢生</t>
  </si>
  <si>
    <t>순공생</t>
  </si>
  <si>
    <t>東葉</t>
  </si>
  <si>
    <t>貢生</t>
  </si>
  <si>
    <t>공생</t>
  </si>
  <si>
    <t>謹從</t>
  </si>
  <si>
    <t>근종</t>
  </si>
  <si>
    <t>資憲大夫</t>
  </si>
  <si>
    <t>자헌대부</t>
  </si>
  <si>
    <t>折衝將軍僉知中樞府事</t>
  </si>
  <si>
    <t>절충장군첨지중추부사</t>
  </si>
  <si>
    <t>具黃龍</t>
  </si>
  <si>
    <t>구황룡</t>
  </si>
  <si>
    <t>敏秀</t>
  </si>
  <si>
    <t>민수</t>
  </si>
  <si>
    <t>滿葉</t>
  </si>
  <si>
    <t>만엽</t>
  </si>
  <si>
    <t>奉火參奉</t>
  </si>
  <si>
    <t>봉화참봉</t>
  </si>
  <si>
    <t>鄭枝文</t>
  </si>
  <si>
    <t>정지문</t>
  </si>
  <si>
    <t>有葉</t>
  </si>
  <si>
    <t>유엽</t>
  </si>
  <si>
    <t>應彔</t>
  </si>
  <si>
    <t>응록</t>
  </si>
  <si>
    <t>具云得</t>
  </si>
  <si>
    <t>구운득</t>
  </si>
  <si>
    <t>운득</t>
  </si>
  <si>
    <t>同孫</t>
  </si>
  <si>
    <t>동손</t>
  </si>
  <si>
    <t>未厚</t>
  </si>
  <si>
    <t>元廷</t>
  </si>
  <si>
    <t>崔云鳳</t>
  </si>
  <si>
    <t>최운봉</t>
  </si>
  <si>
    <t>無致</t>
  </si>
  <si>
    <t>무치</t>
  </si>
  <si>
    <t>裵卜三</t>
  </si>
  <si>
    <t>배복삼</t>
  </si>
  <si>
    <t>具允安</t>
  </si>
  <si>
    <t>구윤안</t>
  </si>
  <si>
    <t>允安</t>
  </si>
  <si>
    <t>윤안</t>
  </si>
  <si>
    <t>萬甫</t>
  </si>
  <si>
    <t>만보</t>
  </si>
  <si>
    <t>石朱千</t>
  </si>
  <si>
    <t>석주천</t>
  </si>
  <si>
    <t>金益彔</t>
  </si>
  <si>
    <t>김익록</t>
  </si>
  <si>
    <t>鄭䪪用</t>
  </si>
  <si>
    <t>정감용</t>
  </si>
  <si>
    <t>䪪用</t>
  </si>
  <si>
    <t>감용</t>
  </si>
  <si>
    <t>命乞</t>
  </si>
  <si>
    <t>명걸</t>
  </si>
  <si>
    <t>金命元</t>
  </si>
  <si>
    <t>김명원</t>
  </si>
  <si>
    <t>白用</t>
  </si>
  <si>
    <t>백용</t>
  </si>
  <si>
    <t>金益祿</t>
  </si>
  <si>
    <t>益祿</t>
  </si>
  <si>
    <t>익록</t>
  </si>
  <si>
    <t>取乭</t>
  </si>
  <si>
    <t>취돌</t>
  </si>
  <si>
    <t>順万</t>
  </si>
  <si>
    <t>中山</t>
  </si>
  <si>
    <t>중산</t>
  </si>
  <si>
    <t>分寬</t>
  </si>
  <si>
    <t>분관</t>
  </si>
  <si>
    <t>李光守</t>
  </si>
  <si>
    <t>이광수</t>
  </si>
  <si>
    <t>光守</t>
  </si>
  <si>
    <t>광수</t>
  </si>
  <si>
    <t>具祥吉</t>
  </si>
  <si>
    <t>구상길</t>
  </si>
  <si>
    <t>正淡</t>
  </si>
  <si>
    <t>정담</t>
  </si>
  <si>
    <t>時和</t>
  </si>
  <si>
    <t>시화</t>
  </si>
  <si>
    <t>全令祿</t>
  </si>
  <si>
    <t>小童</t>
  </si>
  <si>
    <t>소동</t>
  </si>
  <si>
    <t>在寬</t>
  </si>
  <si>
    <t>鄭履哲</t>
  </si>
  <si>
    <t>정이철</t>
  </si>
  <si>
    <t>履哲</t>
  </si>
  <si>
    <t>寓孫</t>
  </si>
  <si>
    <t>우손</t>
  </si>
  <si>
    <t>卜氏</t>
  </si>
  <si>
    <t>복씨</t>
  </si>
  <si>
    <t>時貴</t>
  </si>
  <si>
    <t>시귀</t>
  </si>
  <si>
    <t>鄭光</t>
  </si>
  <si>
    <t>정광</t>
  </si>
  <si>
    <t>金應哲</t>
  </si>
  <si>
    <t>김응철</t>
  </si>
  <si>
    <t>順宗</t>
  </si>
  <si>
    <t>순종</t>
  </si>
  <si>
    <t>運点</t>
  </si>
  <si>
    <t>운점</t>
  </si>
  <si>
    <t>具善采</t>
  </si>
  <si>
    <t>開東</t>
  </si>
  <si>
    <t>개동</t>
  </si>
  <si>
    <t>具幼守</t>
  </si>
  <si>
    <t>구유수</t>
  </si>
  <si>
    <t>馬介宗</t>
  </si>
  <si>
    <t>마개종</t>
  </si>
  <si>
    <t>介宗</t>
  </si>
  <si>
    <t>개종</t>
  </si>
  <si>
    <t>國臣</t>
  </si>
  <si>
    <t>국신</t>
  </si>
  <si>
    <t>千路</t>
  </si>
  <si>
    <t>천로</t>
  </si>
  <si>
    <t>姜在順</t>
  </si>
  <si>
    <t>강재순</t>
  </si>
  <si>
    <t>朴有松</t>
  </si>
  <si>
    <t>박유송</t>
  </si>
  <si>
    <t>有松</t>
  </si>
  <si>
    <t>유송</t>
  </si>
  <si>
    <t>振三</t>
  </si>
  <si>
    <t>春根</t>
  </si>
  <si>
    <t>춘근</t>
  </si>
  <si>
    <t>朴朱宅</t>
  </si>
  <si>
    <t>박주택</t>
  </si>
  <si>
    <t>朱宅</t>
  </si>
  <si>
    <t>주택</t>
  </si>
  <si>
    <t>大晩</t>
  </si>
  <si>
    <t>대만</t>
  </si>
  <si>
    <t>旼松</t>
  </si>
  <si>
    <t>민송</t>
  </si>
  <si>
    <t>用浩</t>
  </si>
  <si>
    <t>용호</t>
  </si>
  <si>
    <t>朱一</t>
  </si>
  <si>
    <t>주일</t>
  </si>
  <si>
    <t>金興哲</t>
  </si>
  <si>
    <t>김흥철</t>
  </si>
  <si>
    <t>興哲</t>
  </si>
  <si>
    <t>흥철</t>
  </si>
  <si>
    <t>順範</t>
  </si>
  <si>
    <t>具昌林</t>
  </si>
  <si>
    <t>구창림</t>
  </si>
  <si>
    <t>昌林</t>
  </si>
  <si>
    <t>창림</t>
  </si>
  <si>
    <t>万三</t>
  </si>
  <si>
    <t>만삼</t>
  </si>
  <si>
    <t>世三</t>
  </si>
  <si>
    <t>세삼</t>
  </si>
  <si>
    <t>朴成春</t>
  </si>
  <si>
    <t>박성춘</t>
  </si>
  <si>
    <t>具春根</t>
  </si>
  <si>
    <t>구춘근</t>
  </si>
  <si>
    <t>具炳煥</t>
  </si>
  <si>
    <t>구병환</t>
  </si>
  <si>
    <t>炳煥</t>
  </si>
  <si>
    <t>병환</t>
  </si>
  <si>
    <t>金奉元</t>
  </si>
  <si>
    <t>김봉원</t>
  </si>
  <si>
    <t>仲行</t>
  </si>
  <si>
    <t>중행</t>
  </si>
  <si>
    <t>奉化參奉</t>
  </si>
  <si>
    <t>奉傑</t>
  </si>
  <si>
    <t>봉걸</t>
  </si>
  <si>
    <t>朴相福</t>
  </si>
  <si>
    <t>박상복</t>
  </si>
  <si>
    <t>南載</t>
  </si>
  <si>
    <t>남재</t>
  </si>
  <si>
    <t>元用</t>
  </si>
  <si>
    <t>원용</t>
  </si>
  <si>
    <t>玄夫</t>
  </si>
  <si>
    <t>현부</t>
  </si>
  <si>
    <t>日汗</t>
  </si>
  <si>
    <t>일한</t>
  </si>
  <si>
    <t>朴朔不</t>
  </si>
  <si>
    <t>박삭불</t>
  </si>
  <si>
    <t>春萬</t>
  </si>
  <si>
    <t>춘만</t>
  </si>
  <si>
    <t>金尙業</t>
  </si>
  <si>
    <t>김상업</t>
  </si>
  <si>
    <t>尙業</t>
  </si>
  <si>
    <t>상업</t>
  </si>
  <si>
    <t>奉國</t>
  </si>
  <si>
    <t>봉국</t>
  </si>
  <si>
    <t>申有卜</t>
  </si>
  <si>
    <t>신유복</t>
  </si>
  <si>
    <t>尙權</t>
  </si>
  <si>
    <t>상권</t>
  </si>
  <si>
    <t>林厚宗</t>
  </si>
  <si>
    <t>임후종</t>
  </si>
  <si>
    <t>林</t>
  </si>
  <si>
    <t>厚宗</t>
  </si>
  <si>
    <t>후종</t>
  </si>
  <si>
    <t>太三</t>
  </si>
  <si>
    <t>태삼</t>
  </si>
  <si>
    <t>才元</t>
  </si>
  <si>
    <t>命相</t>
  </si>
  <si>
    <t>명상</t>
  </si>
  <si>
    <t>安基元</t>
  </si>
  <si>
    <t>안기원</t>
  </si>
  <si>
    <t>三連</t>
  </si>
  <si>
    <t>삼련</t>
  </si>
  <si>
    <t>鄭光官</t>
  </si>
  <si>
    <t>정광관</t>
  </si>
  <si>
    <t>光官</t>
  </si>
  <si>
    <t>광관</t>
  </si>
  <si>
    <t>李萬百</t>
  </si>
  <si>
    <t>張順石</t>
  </si>
  <si>
    <t>장순석</t>
  </si>
  <si>
    <t>莫乭</t>
  </si>
  <si>
    <t>막돌</t>
  </si>
  <si>
    <t>雲深</t>
  </si>
  <si>
    <t>운심</t>
  </si>
  <si>
    <t>鄭順文</t>
  </si>
  <si>
    <t>정순문</t>
  </si>
  <si>
    <t>一大</t>
  </si>
  <si>
    <t>仁大</t>
  </si>
  <si>
    <t>인대</t>
  </si>
  <si>
    <t>順石</t>
  </si>
  <si>
    <t>순석</t>
  </si>
  <si>
    <t>弓五</t>
  </si>
  <si>
    <t>궁오</t>
  </si>
  <si>
    <t>振絃</t>
  </si>
  <si>
    <t>진현</t>
  </si>
  <si>
    <t>日春</t>
  </si>
  <si>
    <t>일춘</t>
  </si>
  <si>
    <t>興林</t>
  </si>
  <si>
    <t>흥림</t>
  </si>
  <si>
    <t>劉錫万</t>
  </si>
  <si>
    <t>유석만</t>
  </si>
  <si>
    <t>錫万</t>
  </si>
  <si>
    <t>泰興</t>
  </si>
  <si>
    <t>林春才</t>
  </si>
  <si>
    <t>임춘재</t>
  </si>
  <si>
    <t>鼎淑</t>
  </si>
  <si>
    <t>福牙</t>
  </si>
  <si>
    <t>복아</t>
  </si>
  <si>
    <t>全茂業</t>
  </si>
  <si>
    <t>전무업</t>
  </si>
  <si>
    <t>啓煥</t>
  </si>
  <si>
    <t>계환</t>
  </si>
  <si>
    <t>啓玉</t>
  </si>
  <si>
    <t>계옥</t>
  </si>
  <si>
    <t>權昌國</t>
  </si>
  <si>
    <t>권창국</t>
  </si>
  <si>
    <t>昌國</t>
  </si>
  <si>
    <t>창국</t>
  </si>
  <si>
    <t>興孫</t>
  </si>
  <si>
    <t>흥손</t>
  </si>
  <si>
    <t>億成</t>
  </si>
  <si>
    <t>억성</t>
  </si>
  <si>
    <t>好宗</t>
  </si>
  <si>
    <t>호종</t>
  </si>
  <si>
    <t>沈澤中</t>
  </si>
  <si>
    <t>심택중</t>
  </si>
  <si>
    <t>具日千</t>
  </si>
  <si>
    <t>구일천</t>
  </si>
  <si>
    <t>文馹</t>
  </si>
  <si>
    <t>泰奎</t>
  </si>
  <si>
    <t>태규</t>
  </si>
  <si>
    <t>韓應周</t>
  </si>
  <si>
    <t>한응주</t>
  </si>
  <si>
    <t>玄得</t>
  </si>
  <si>
    <t>현득</t>
  </si>
  <si>
    <t>具萬守</t>
  </si>
  <si>
    <t>구만수</t>
  </si>
  <si>
    <t>朴采云</t>
  </si>
  <si>
    <t>박채운</t>
  </si>
  <si>
    <t>采云</t>
  </si>
  <si>
    <t>채운</t>
  </si>
  <si>
    <t>汗國</t>
  </si>
  <si>
    <t>元祚</t>
  </si>
  <si>
    <t>원조</t>
  </si>
  <si>
    <t>右石</t>
  </si>
  <si>
    <t>今孫</t>
  </si>
  <si>
    <t>금손</t>
  </si>
  <si>
    <t>萬守</t>
  </si>
  <si>
    <t>云石</t>
  </si>
  <si>
    <t>貴德</t>
  </si>
  <si>
    <t>귀덕</t>
  </si>
  <si>
    <t>正孫</t>
  </si>
  <si>
    <t>정손</t>
  </si>
  <si>
    <t>崔仁守</t>
  </si>
  <si>
    <t>최인수</t>
  </si>
  <si>
    <t>金姓</t>
  </si>
  <si>
    <t>김성</t>
  </si>
  <si>
    <t>興舒</t>
  </si>
  <si>
    <t>貴乭</t>
  </si>
  <si>
    <t>귀돌</t>
  </si>
  <si>
    <t>김연갑</t>
  </si>
  <si>
    <t>연갑</t>
  </si>
  <si>
    <t>鄭同守</t>
  </si>
  <si>
    <t>정동수</t>
  </si>
  <si>
    <t>金根元</t>
  </si>
  <si>
    <t>김근원</t>
  </si>
  <si>
    <t>根元</t>
  </si>
  <si>
    <t>근원</t>
  </si>
  <si>
    <t>岳只</t>
  </si>
  <si>
    <t>악지</t>
  </si>
  <si>
    <t>己小</t>
  </si>
  <si>
    <t>기소</t>
  </si>
  <si>
    <t>太善</t>
  </si>
  <si>
    <t>金汝成</t>
  </si>
  <si>
    <t>김여성</t>
  </si>
  <si>
    <t>張成哲</t>
  </si>
  <si>
    <t>장성철</t>
  </si>
  <si>
    <t>觀億</t>
  </si>
  <si>
    <t>관억</t>
  </si>
  <si>
    <t>遇漢</t>
  </si>
  <si>
    <t>우한</t>
  </si>
  <si>
    <t>道石</t>
  </si>
  <si>
    <t>도석</t>
  </si>
  <si>
    <t>具日輝</t>
  </si>
  <si>
    <t>구일휘</t>
  </si>
  <si>
    <t>得龍</t>
  </si>
  <si>
    <t>득룡</t>
  </si>
  <si>
    <t>贊富</t>
  </si>
  <si>
    <t>찬부</t>
  </si>
  <si>
    <t>金在聲</t>
  </si>
  <si>
    <t>김재성</t>
  </si>
  <si>
    <t>鄭哲寬</t>
  </si>
  <si>
    <t>정철관</t>
  </si>
  <si>
    <t>金辰</t>
  </si>
  <si>
    <t>김진</t>
  </si>
  <si>
    <t>辰</t>
  </si>
  <si>
    <t>진</t>
  </si>
  <si>
    <t>連應</t>
  </si>
  <si>
    <t>春化</t>
  </si>
  <si>
    <t>춘화</t>
  </si>
  <si>
    <t>徐日大</t>
  </si>
  <si>
    <t>서일대</t>
  </si>
  <si>
    <t>云以</t>
  </si>
  <si>
    <t>龍致</t>
  </si>
  <si>
    <t>용치</t>
  </si>
  <si>
    <t>金星守</t>
  </si>
  <si>
    <t>김성수</t>
  </si>
  <si>
    <t>鄭學彔</t>
  </si>
  <si>
    <t>정학록</t>
  </si>
  <si>
    <t>學彔</t>
  </si>
  <si>
    <t>得順</t>
  </si>
  <si>
    <t>득순</t>
  </si>
  <si>
    <t>福信</t>
  </si>
  <si>
    <t>복신</t>
  </si>
  <si>
    <t>厚甲</t>
  </si>
  <si>
    <t>후갑</t>
  </si>
  <si>
    <t>禹達仁</t>
  </si>
  <si>
    <t>우달인</t>
  </si>
  <si>
    <t>丹城</t>
  </si>
  <si>
    <t>단성</t>
  </si>
  <si>
    <t>之東</t>
  </si>
  <si>
    <t>成汗</t>
  </si>
  <si>
    <t>哲金</t>
  </si>
  <si>
    <t>철금</t>
  </si>
  <si>
    <t>具枝汗</t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</si>
  <si>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</si>
  <si>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</si>
  <si>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</si>
  <si>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</si>
  <si>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행부평부사</t>
    <phoneticPr fontId="4" type="noConversion"/>
  </si>
  <si>
    <t>備考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</si>
  <si>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</si>
  <si>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</si>
  <si>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</si>
  <si>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</si>
  <si>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</si>
  <si>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</si>
  <si>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</si>
  <si>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</si>
  <si>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</si>
  <si>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</si>
  <si>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</si>
  <si>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</si>
  <si>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</si>
  <si>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</si>
  <si>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</si>
  <si>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</si>
  <si>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</si>
  <si>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</si>
  <si>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</si>
  <si>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</si>
  <si>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</si>
  <si>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</si>
  <si>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</si>
  <si>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</si>
  <si>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宜寧</t>
    <phoneticPr fontId="4" type="noConversion"/>
  </si>
  <si>
    <t>의령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</si>
  <si>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</si>
  <si>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</si>
  <si>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</si>
  <si>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</si>
  <si>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</si>
  <si>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</si>
  <si>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延安</t>
    <phoneticPr fontId="4" type="noConversion"/>
  </si>
  <si>
    <t>연안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</si>
  <si>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</si>
  <si>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</si>
  <si>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</si>
  <si>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</si>
  <si>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安東</t>
    <phoneticPr fontId="4" type="noConversion"/>
  </si>
  <si>
    <t>안동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</si>
  <si>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</si>
  <si>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</si>
  <si>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</si>
  <si>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</si>
  <si>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</si>
  <si>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</si>
  <si>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</si>
  <si>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</si>
  <si>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</si>
  <si>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</si>
  <si>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노랑</t>
    <phoneticPr fontId="4" type="noConversion"/>
  </si>
  <si>
    <t>장용덕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</si>
  <si>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</si>
  <si>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</si>
  <si>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</si>
  <si>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</si>
  <si>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潘南</t>
    <phoneticPr fontId="4" type="noConversion"/>
  </si>
  <si>
    <t>반남</t>
    <phoneticPr fontId="4" type="noConversion"/>
  </si>
  <si>
    <t>守北面</t>
    <phoneticPr fontId="4" type="noConversion"/>
  </si>
  <si>
    <t>수북면</t>
    <phoneticPr fontId="4" type="noConversion"/>
  </si>
  <si>
    <t>임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</si>
  <si>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</si>
  <si>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</si>
  <si>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</si>
  <si>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</si>
  <si>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</si>
  <si>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</si>
  <si>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</si>
  <si>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</si>
  <si>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</si>
  <si>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</si>
  <si>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</si>
  <si>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</si>
  <si>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</si>
  <si>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</si>
  <si>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</si>
  <si>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</si>
  <si>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</si>
  <si>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</si>
  <si>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晩村里</t>
    <phoneticPr fontId="4" type="noConversion"/>
  </si>
  <si>
    <t>만촌리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</si>
  <si>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</si>
  <si>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</si>
  <si>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</si>
  <si>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</si>
  <si>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여재성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</si>
  <si>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</si>
  <si>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</si>
  <si>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</si>
  <si>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</si>
  <si>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</si>
  <si>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</si>
  <si>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</si>
  <si>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</si>
  <si>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</si>
  <si>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</si>
  <si>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</si>
  <si>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</si>
  <si>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</si>
  <si>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</si>
  <si>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木+興</t>
    <phoneticPr fontId="4" type="noConversion"/>
  </si>
  <si>
    <t>흥</t>
    <phoneticPr fontId="4" type="noConversion"/>
  </si>
  <si>
    <t>守北面</t>
    <phoneticPr fontId="4" type="noConversion"/>
  </si>
  <si>
    <t>수북면</t>
    <phoneticPr fontId="4" type="noConversion"/>
  </si>
  <si>
    <t>기복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</si>
  <si>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</si>
  <si>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</si>
  <si>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</si>
  <si>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</si>
  <si>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유</t>
    <phoneticPr fontId="4" type="noConversion"/>
  </si>
  <si>
    <t>노비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</si>
  <si>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</si>
  <si>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</si>
  <si>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</si>
  <si>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陵州</t>
    <phoneticPr fontId="4" type="noConversion"/>
  </si>
  <si>
    <t>능주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</si>
  <si>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</si>
  <si>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</si>
  <si>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</si>
  <si>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</si>
  <si>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醴泉</t>
    <phoneticPr fontId="4" type="noConversion"/>
  </si>
  <si>
    <t>예천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</si>
  <si>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</si>
  <si>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</si>
  <si>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</si>
  <si>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육절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</si>
  <si>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</si>
  <si>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</si>
  <si>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</si>
  <si>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</si>
  <si>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</si>
  <si>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</si>
  <si>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</si>
  <si>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</si>
  <si>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</si>
  <si>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</si>
  <si>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증동몽교관조봉대부</t>
    <phoneticPr fontId="4" type="noConversion"/>
  </si>
  <si>
    <t>守北面</t>
    <phoneticPr fontId="4" type="noConversion"/>
  </si>
  <si>
    <t>수북면</t>
    <phoneticPr fontId="4" type="noConversion"/>
  </si>
  <si>
    <t>近悅外</t>
    <phoneticPr fontId="4" type="noConversion"/>
  </si>
  <si>
    <t>근열외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</si>
  <si>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</si>
  <si>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</si>
  <si>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</si>
  <si>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</si>
  <si>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</si>
  <si>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</si>
  <si>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</si>
  <si>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</si>
  <si>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</si>
  <si>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孟善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</si>
  <si>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</si>
  <si>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</si>
  <si>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</si>
  <si>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</si>
  <si>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</si>
  <si>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비</t>
    <phoneticPr fontId="4" type="noConversion"/>
  </si>
  <si>
    <t>명월</t>
    <phoneticPr fontId="4" type="noConversion"/>
  </si>
  <si>
    <t>守北面</t>
    <phoneticPr fontId="4" type="noConversion"/>
  </si>
  <si>
    <t>수북면</t>
    <phoneticPr fontId="4" type="noConversion"/>
  </si>
  <si>
    <t>명단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</si>
  <si>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</si>
  <si>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</si>
  <si>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</si>
  <si>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學</t>
    <phoneticPr fontId="4" type="noConversion"/>
  </si>
  <si>
    <t>학</t>
    <phoneticPr fontId="4" type="noConversion"/>
  </si>
  <si>
    <t>김이소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</si>
  <si>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</si>
  <si>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</si>
  <si>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</si>
  <si>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</si>
  <si>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</si>
  <si>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</si>
  <si>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</si>
  <si>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박용형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</si>
  <si>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</si>
  <si>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</si>
  <si>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</si>
  <si>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</si>
  <si>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</si>
  <si>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</si>
  <si>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夏</t>
    <phoneticPr fontId="4" type="noConversion"/>
  </si>
  <si>
    <t>하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</si>
  <si>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</si>
  <si>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</si>
  <si>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</si>
  <si>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</si>
  <si>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</si>
  <si>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비</t>
    <phoneticPr fontId="4" type="noConversion"/>
  </si>
  <si>
    <t>억매</t>
    <phoneticPr fontId="4" type="noConversion"/>
  </si>
  <si>
    <t>주호</t>
    <phoneticPr fontId="4" type="noConversion"/>
  </si>
  <si>
    <t>別仁介</t>
    <phoneticPr fontId="4" type="noConversion"/>
  </si>
  <si>
    <t>守北面</t>
    <phoneticPr fontId="4" type="noConversion"/>
  </si>
  <si>
    <t>수북면</t>
    <phoneticPr fontId="4" type="noConversion"/>
  </si>
  <si>
    <t>安岳</t>
    <phoneticPr fontId="4" type="noConversion"/>
  </si>
  <si>
    <t>안악</t>
    <phoneticPr fontId="4" type="noConversion"/>
  </si>
  <si>
    <t>주호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</si>
  <si>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善</t>
    </r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</si>
  <si>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</si>
  <si>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</si>
  <si>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</si>
  <si>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</si>
  <si>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</si>
  <si>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</si>
  <si>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</si>
  <si>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</si>
  <si>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天安</t>
    <phoneticPr fontId="4" type="noConversion"/>
  </si>
  <si>
    <t>천안</t>
    <phoneticPr fontId="4" type="noConversion"/>
  </si>
  <si>
    <t>守北面</t>
    <phoneticPr fontId="4" type="noConversion"/>
  </si>
  <si>
    <t>수북면</t>
    <phoneticPr fontId="4" type="noConversion"/>
  </si>
  <si>
    <t>영인</t>
    <phoneticPr fontId="4" type="noConversion"/>
  </si>
  <si>
    <t>노비</t>
    <phoneticPr fontId="4" type="noConversion"/>
  </si>
  <si>
    <t>주호</t>
    <phoneticPr fontId="4" type="noConversion"/>
  </si>
  <si>
    <t>증동몽교관조봉대부</t>
    <phoneticPr fontId="4" type="noConversion"/>
  </si>
  <si>
    <t>여흥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</si>
  <si>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</si>
  <si>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</si>
  <si>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</si>
  <si>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</si>
  <si>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</si>
  <si>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</si>
  <si>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흥해</t>
    <phoneticPr fontId="4" type="noConversion"/>
  </si>
  <si>
    <t>守北面</t>
    <phoneticPr fontId="4" type="noConversion"/>
  </si>
  <si>
    <t>수북면</t>
    <phoneticPr fontId="4" type="noConversion"/>
  </si>
  <si>
    <t>唐城</t>
    <phoneticPr fontId="4" type="noConversion"/>
  </si>
  <si>
    <t>당성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</si>
  <si>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</si>
  <si>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</si>
  <si>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</si>
  <si>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서근복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</si>
  <si>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</si>
  <si>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</si>
  <si>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</si>
  <si>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</si>
  <si>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</si>
  <si>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증동몽교관조봉대부</t>
    <phoneticPr fontId="4" type="noConversion"/>
  </si>
  <si>
    <t xml:space="preserve">草溪 </t>
    <phoneticPr fontId="4" type="noConversion"/>
  </si>
  <si>
    <t>초계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</si>
  <si>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</si>
  <si>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</si>
  <si>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</si>
  <si>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</si>
  <si>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</si>
  <si>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</si>
  <si>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</si>
  <si>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</si>
  <si>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</si>
  <si>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夏正岦故代子</t>
    <phoneticPr fontId="4" type="noConversion"/>
  </si>
  <si>
    <t>夏</t>
    <phoneticPr fontId="4" type="noConversion"/>
  </si>
  <si>
    <t>하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</si>
  <si>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</si>
  <si>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</si>
  <si>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</si>
  <si>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</si>
  <si>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</si>
  <si>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여절교위훈련원판관</t>
    <phoneticPr fontId="4" type="noConversion"/>
  </si>
  <si>
    <r>
      <rPr>
        <sz val="10"/>
        <rFont val="MingLiU"/>
        <family val="3"/>
        <charset val="136"/>
      </rPr>
      <t>菄</t>
    </r>
    <r>
      <rPr>
        <sz val="10"/>
        <rFont val="돋움"/>
        <family val="3"/>
        <charset val="129"/>
      </rPr>
      <t>萊</t>
    </r>
  </si>
  <si>
    <t>守北面</t>
    <phoneticPr fontId="4" type="noConversion"/>
  </si>
  <si>
    <t>수북면</t>
    <phoneticPr fontId="4" type="noConversion"/>
  </si>
  <si>
    <t>黃必文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</si>
  <si>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</si>
  <si>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</si>
  <si>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</si>
  <si>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</si>
  <si>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木+興</t>
    <phoneticPr fontId="4" type="noConversion"/>
  </si>
  <si>
    <t>흥</t>
    <phoneticPr fontId="4" type="noConversion"/>
  </si>
  <si>
    <t>손기복</t>
    <phoneticPr fontId="4" type="noConversion"/>
  </si>
  <si>
    <t>재박</t>
    <phoneticPr fontId="4" type="noConversion"/>
  </si>
  <si>
    <t>이천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</si>
  <si>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</si>
  <si>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</si>
  <si>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</si>
  <si>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</si>
  <si>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</si>
  <si>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</si>
  <si>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통덕랑</t>
    <phoneticPr fontId="4" type="noConversion"/>
  </si>
  <si>
    <t>守北面</t>
    <phoneticPr fontId="4" type="noConversion"/>
  </si>
  <si>
    <t>수북면</t>
    <phoneticPr fontId="4" type="noConversion"/>
  </si>
  <si>
    <t xml:space="preserve">鵝州 </t>
    <phoneticPr fontId="4" type="noConversion"/>
  </si>
  <si>
    <t>아주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</si>
  <si>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</si>
  <si>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</si>
  <si>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</si>
  <si>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비</t>
    <phoneticPr fontId="4" type="noConversion"/>
  </si>
  <si>
    <t>잉녀</t>
    <phoneticPr fontId="4" type="noConversion"/>
  </si>
  <si>
    <t>國成</t>
    <phoneticPr fontId="4" type="noConversion"/>
  </si>
  <si>
    <t>守北面</t>
    <phoneticPr fontId="4" type="noConversion"/>
  </si>
  <si>
    <t>수북면</t>
    <phoneticPr fontId="4" type="noConversion"/>
  </si>
  <si>
    <t>부지</t>
    <phoneticPr fontId="4" type="noConversion"/>
  </si>
  <si>
    <t>成睦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</si>
  <si>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</si>
  <si>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</si>
  <si>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</si>
  <si>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</si>
  <si>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賢弼</t>
    <phoneticPr fontId="4" type="noConversion"/>
  </si>
  <si>
    <t>陽城</t>
    <phoneticPr fontId="4" type="noConversion"/>
  </si>
  <si>
    <t>양성</t>
    <phoneticPr fontId="4" type="noConversion"/>
  </si>
  <si>
    <t>守北面</t>
    <phoneticPr fontId="4" type="noConversion"/>
  </si>
  <si>
    <t>수북면</t>
    <phoneticPr fontId="4" type="noConversion"/>
  </si>
  <si>
    <t>王+夾</t>
    <phoneticPr fontId="4" type="noConversion"/>
  </si>
  <si>
    <t>래</t>
    <phoneticPr fontId="4" type="noConversion"/>
  </si>
  <si>
    <t>서익복</t>
    <phoneticPr fontId="4" type="noConversion"/>
  </si>
  <si>
    <t>守北面</t>
    <phoneticPr fontId="4" type="noConversion"/>
  </si>
  <si>
    <t>수북면</t>
    <phoneticPr fontId="4" type="noConversion"/>
  </si>
  <si>
    <t>江陵</t>
    <phoneticPr fontId="4" type="noConversion"/>
  </si>
  <si>
    <t>강릉</t>
    <phoneticPr fontId="4" type="noConversion"/>
  </si>
  <si>
    <t>통수없음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</si>
  <si>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</si>
  <si>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</si>
  <si>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</si>
  <si>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</si>
  <si>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</si>
  <si>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</si>
  <si>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</si>
  <si>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</si>
  <si>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</si>
  <si>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</si>
  <si>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</si>
  <si>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</si>
  <si>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</si>
  <si>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</si>
  <si>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박노찬</t>
    <phoneticPr fontId="4" type="noConversion"/>
  </si>
  <si>
    <t>守北面</t>
    <phoneticPr fontId="4" type="noConversion"/>
  </si>
  <si>
    <t>수북면</t>
    <phoneticPr fontId="4" type="noConversion"/>
  </si>
  <si>
    <t>木+應</t>
    <phoneticPr fontId="4" type="noConversion"/>
  </si>
  <si>
    <t>응</t>
    <phoneticPr fontId="4" type="noConversion"/>
  </si>
  <si>
    <t>四祖夫之</t>
    <phoneticPr fontId="4" type="noConversion"/>
  </si>
  <si>
    <t>주호</t>
    <phoneticPr fontId="4" type="noConversion"/>
  </si>
  <si>
    <t>열후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</si>
  <si>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</si>
  <si>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</si>
  <si>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</si>
  <si>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</si>
  <si>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</si>
  <si>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</si>
  <si>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</si>
  <si>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</si>
  <si>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</si>
  <si>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蔣起復</t>
    <phoneticPr fontId="4" type="noConversion"/>
  </si>
  <si>
    <t>장기복</t>
    <phoneticPr fontId="4" type="noConversion"/>
  </si>
  <si>
    <t>牙山</t>
    <phoneticPr fontId="4" type="noConversion"/>
  </si>
  <si>
    <t>아산</t>
    <phoneticPr fontId="4" type="noConversion"/>
  </si>
  <si>
    <t>주호</t>
    <phoneticPr fontId="4" type="noConversion"/>
  </si>
  <si>
    <t>정복</t>
    <phoneticPr fontId="4" type="noConversion"/>
  </si>
  <si>
    <t>노비</t>
    <phoneticPr fontId="4" type="noConversion"/>
  </si>
  <si>
    <t>辛亥</t>
    <phoneticPr fontId="4" type="noConversion"/>
  </si>
  <si>
    <t>신해</t>
    <phoneticPr fontId="4" type="noConversion"/>
  </si>
  <si>
    <t>守北面</t>
    <phoneticPr fontId="4" type="noConversion"/>
  </si>
  <si>
    <t>수북면</t>
    <phoneticPr fontId="4" type="noConversion"/>
  </si>
  <si>
    <t>私奴</t>
    <phoneticPr fontId="4" type="noConversion"/>
  </si>
  <si>
    <t>사노</t>
    <phoneticPr fontId="4" type="noConversion"/>
  </si>
  <si>
    <t>陜川</t>
    <phoneticPr fontId="4" type="noConversion"/>
  </si>
  <si>
    <t>협천</t>
    <phoneticPr fontId="4" type="noConversion"/>
  </si>
  <si>
    <t>주호</t>
    <phoneticPr fontId="4" type="noConversion"/>
  </si>
  <si>
    <t>孝睦洞里</t>
    <phoneticPr fontId="4" type="noConversion"/>
  </si>
  <si>
    <t>효목동리</t>
    <phoneticPr fontId="4" type="noConversion"/>
  </si>
  <si>
    <t>절충장군행용양위부호군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</si>
  <si>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</si>
  <si>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</si>
  <si>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</si>
  <si>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</si>
  <si>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</si>
  <si>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</si>
  <si>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성복</t>
    <phoneticPr fontId="4" type="noConversion"/>
  </si>
  <si>
    <t>주호</t>
    <phoneticPr fontId="4" type="noConversion"/>
  </si>
  <si>
    <t>慶</t>
    <phoneticPr fontId="4" type="noConversion"/>
  </si>
  <si>
    <t>경</t>
    <phoneticPr fontId="4" type="noConversion"/>
  </si>
  <si>
    <t>昌原</t>
    <phoneticPr fontId="4" type="noConversion"/>
  </si>
  <si>
    <t>창원</t>
    <phoneticPr fontId="4" type="noConversion"/>
  </si>
  <si>
    <t>노비</t>
    <phoneticPr fontId="4" type="noConversion"/>
  </si>
  <si>
    <t>重試武及第行韓山郡守折衝將軍五衛將都摠管</t>
    <phoneticPr fontId="4" type="noConversion"/>
  </si>
  <si>
    <t>중시무급제행한산군수절충장군오위장도총관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</si>
  <si>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</si>
  <si>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</si>
  <si>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</si>
  <si>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</si>
  <si>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</si>
  <si>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</si>
  <si>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연삼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</si>
  <si>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</si>
  <si>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</si>
  <si>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</si>
  <si>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</si>
  <si>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</si>
  <si>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</si>
  <si>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</si>
  <si>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</si>
  <si>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</si>
  <si>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</si>
  <si>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</si>
  <si>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</si>
  <si>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朴宗順</t>
    <phoneticPr fontId="4" type="noConversion"/>
  </si>
  <si>
    <t>노비</t>
    <phoneticPr fontId="4" type="noConversion"/>
  </si>
  <si>
    <t>수군김인손고대자</t>
    <phoneticPr fontId="4" type="noConversion"/>
  </si>
  <si>
    <t>金</t>
    <phoneticPr fontId="4" type="noConversion"/>
  </si>
  <si>
    <t>김</t>
    <phoneticPr fontId="4" type="noConversion"/>
  </si>
  <si>
    <t>幼學生</t>
    <phoneticPr fontId="4" type="noConversion"/>
  </si>
  <si>
    <t>유학생</t>
    <phoneticPr fontId="4" type="noConversion"/>
  </si>
  <si>
    <t>복문</t>
    <phoneticPr fontId="4" type="noConversion"/>
  </si>
  <si>
    <t>학생봉화참봉</t>
    <phoneticPr fontId="4" type="noConversion"/>
  </si>
  <si>
    <t>노비</t>
    <phoneticPr fontId="4" type="noConversion"/>
  </si>
  <si>
    <t>주호</t>
    <phoneticPr fontId="4" type="noConversion"/>
  </si>
  <si>
    <t>進達</t>
    <phoneticPr fontId="4" type="noConversion"/>
  </si>
  <si>
    <t>朴在貞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</si>
  <si>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</si>
  <si>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</si>
  <si>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</si>
  <si>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선략장군행용양위부사과지세포만호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</si>
  <si>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</si>
  <si>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</si>
  <si>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</si>
  <si>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</si>
  <si>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載音+黑</t>
    <phoneticPr fontId="4" type="noConversion"/>
  </si>
  <si>
    <t>재흑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</si>
  <si>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</si>
  <si>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</si>
  <si>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</si>
  <si>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박연동</t>
    <phoneticPr fontId="4" type="noConversion"/>
  </si>
  <si>
    <t>守北面</t>
    <phoneticPr fontId="4" type="noConversion"/>
  </si>
  <si>
    <t>수북면</t>
    <phoneticPr fontId="4" type="noConversion"/>
  </si>
  <si>
    <t>嘉善大夫</t>
    <phoneticPr fontId="4" type="noConversion"/>
  </si>
  <si>
    <t>가선대부</t>
    <phoneticPr fontId="4" type="noConversion"/>
  </si>
  <si>
    <t>嘉義大夫</t>
    <phoneticPr fontId="4" type="noConversion"/>
  </si>
  <si>
    <t>가의대부</t>
    <phoneticPr fontId="4" type="noConversion"/>
  </si>
  <si>
    <t>守北面</t>
    <phoneticPr fontId="4" type="noConversion"/>
  </si>
  <si>
    <t>수북면</t>
    <phoneticPr fontId="4" type="noConversion"/>
  </si>
  <si>
    <t>華保</t>
    <phoneticPr fontId="4" type="noConversion"/>
  </si>
  <si>
    <t>守元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</si>
  <si>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</si>
  <si>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</si>
  <si>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</si>
  <si>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</si>
  <si>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</si>
  <si>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</si>
  <si>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서재열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</si>
  <si>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</si>
  <si>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</si>
  <si>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</si>
  <si>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</si>
  <si>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漢國</t>
    <phoneticPr fontId="4" type="noConversion"/>
  </si>
  <si>
    <t>처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</si>
  <si>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</si>
  <si>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</si>
  <si>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</si>
  <si>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</si>
  <si>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</si>
  <si>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</si>
  <si>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</si>
  <si>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</si>
  <si>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</si>
  <si>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</si>
  <si>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</si>
  <si>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</si>
  <si>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연삼</t>
    <phoneticPr fontId="4" type="noConversion"/>
  </si>
  <si>
    <t>명삼</t>
    <phoneticPr fontId="4" type="noConversion"/>
  </si>
  <si>
    <t>주호</t>
    <phoneticPr fontId="4" type="noConversion"/>
  </si>
  <si>
    <t>효목동리</t>
    <phoneticPr fontId="4" type="noConversion"/>
  </si>
  <si>
    <t>學生</t>
    <phoneticPr fontId="4" type="noConversion"/>
  </si>
  <si>
    <t>학생</t>
    <phoneticPr fontId="4" type="noConversion"/>
  </si>
  <si>
    <t>載守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</si>
  <si>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</si>
  <si>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</si>
  <si>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</si>
  <si>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康</t>
    <phoneticPr fontId="4" type="noConversion"/>
  </si>
  <si>
    <t>愼州</t>
    <phoneticPr fontId="4" type="noConversion"/>
  </si>
  <si>
    <t>신주</t>
    <phoneticPr fontId="4" type="noConversion"/>
  </si>
  <si>
    <t>노비</t>
    <phoneticPr fontId="4" type="noConversion"/>
  </si>
  <si>
    <t>金成國</t>
    <phoneticPr fontId="4" type="noConversion"/>
  </si>
  <si>
    <t>김성국</t>
    <phoneticPr fontId="4" type="noConversion"/>
  </si>
  <si>
    <t>成國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</si>
  <si>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</si>
  <si>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</si>
  <si>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</si>
  <si>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</si>
  <si>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경복</t>
    <phoneticPr fontId="4" type="noConversion"/>
  </si>
  <si>
    <t>나일손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</si>
  <si>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</si>
  <si>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</si>
  <si>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</si>
  <si>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</si>
  <si>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</si>
  <si>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</si>
  <si>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노비</t>
    <phoneticPr fontId="4" type="noConversion"/>
  </si>
  <si>
    <t>幼學朴義允故代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</si>
  <si>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</si>
  <si>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</si>
  <si>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</si>
  <si>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여</t>
    <phoneticPr fontId="4" type="noConversion"/>
  </si>
  <si>
    <r>
      <t>幼學鄭快</t>
    </r>
    <r>
      <rPr>
        <sz val="10"/>
        <rFont val="새바탕"/>
        <family val="1"/>
        <charset val="129"/>
      </rPr>
      <t>閠</t>
    </r>
    <r>
      <rPr>
        <sz val="10"/>
        <rFont val="돋움"/>
        <family val="3"/>
        <charset val="129"/>
      </rPr>
      <t>故代子</t>
    </r>
    <phoneticPr fontId="4" type="noConversion"/>
  </si>
  <si>
    <t>주호</t>
    <phoneticPr fontId="4" type="noConversion"/>
  </si>
  <si>
    <r>
      <t>快</t>
    </r>
    <r>
      <rPr>
        <sz val="10"/>
        <rFont val="새바탕"/>
        <family val="1"/>
        <charset val="129"/>
      </rPr>
      <t>閠</t>
    </r>
    <phoneticPr fontId="4" type="noConversion"/>
  </si>
  <si>
    <t>노윤기</t>
    <phoneticPr fontId="4" type="noConversion"/>
  </si>
  <si>
    <t>守北面</t>
    <phoneticPr fontId="4" type="noConversion"/>
  </si>
  <si>
    <t>수북면</t>
    <phoneticPr fontId="4" type="noConversion"/>
  </si>
  <si>
    <t>여</t>
    <phoneticPr fontId="4" type="noConversion"/>
  </si>
  <si>
    <t xml:space="preserve">富平 </t>
    <phoneticPr fontId="4" type="noConversion"/>
  </si>
  <si>
    <t>부평</t>
    <phoneticPr fontId="4" type="noConversion"/>
  </si>
  <si>
    <t>李木+興</t>
    <phoneticPr fontId="4" type="noConversion"/>
  </si>
  <si>
    <t>노비</t>
    <phoneticPr fontId="4" type="noConversion"/>
  </si>
  <si>
    <t>金美元</t>
    <phoneticPr fontId="4" type="noConversion"/>
  </si>
  <si>
    <t>김미원</t>
    <phoneticPr fontId="4" type="noConversion"/>
  </si>
  <si>
    <t>유학김미종고대제</t>
    <phoneticPr fontId="4" type="noConversion"/>
  </si>
  <si>
    <t>金美元</t>
    <phoneticPr fontId="4" type="noConversion"/>
  </si>
  <si>
    <t>김미원</t>
    <phoneticPr fontId="4" type="noConversion"/>
  </si>
  <si>
    <t>노비</t>
    <phoneticPr fontId="4" type="noConversion"/>
  </si>
  <si>
    <t>주호</t>
    <phoneticPr fontId="4" type="noConversion"/>
  </si>
  <si>
    <t>양동</t>
    <phoneticPr fontId="4" type="noConversion"/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</si>
  <si>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甲</t>
    </r>
  </si>
  <si>
    <t>노비</t>
    <phoneticPr fontId="4" type="noConversion"/>
  </si>
  <si>
    <t>박용택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</si>
  <si>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</si>
  <si>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</si>
  <si>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</si>
  <si>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</si>
  <si>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覺界里</t>
    <phoneticPr fontId="4" type="noConversion"/>
  </si>
  <si>
    <t>행부평부사</t>
    <phoneticPr fontId="4" type="noConversion"/>
  </si>
  <si>
    <t>守北面</t>
    <phoneticPr fontId="4" type="noConversion"/>
  </si>
  <si>
    <t>수북면</t>
    <phoneticPr fontId="4" type="noConversion"/>
  </si>
  <si>
    <t>開寧</t>
    <phoneticPr fontId="4" type="noConversion"/>
  </si>
  <si>
    <t>개령</t>
    <phoneticPr fontId="4" type="noConversion"/>
  </si>
  <si>
    <t>주호</t>
    <phoneticPr fontId="4" type="noConversion"/>
  </si>
  <si>
    <t>예구</t>
    <phoneticPr fontId="4" type="noConversion"/>
  </si>
  <si>
    <t>주호</t>
    <phoneticPr fontId="4" type="noConversion"/>
  </si>
  <si>
    <t>만복</t>
    <phoneticPr fontId="4" type="noConversion"/>
  </si>
  <si>
    <t>延州</t>
    <phoneticPr fontId="4" type="noConversion"/>
  </si>
  <si>
    <t>연주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</si>
  <si>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</si>
  <si>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</si>
  <si>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</si>
  <si>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</si>
  <si>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安</t>
    <phoneticPr fontId="4" type="noConversion"/>
  </si>
  <si>
    <t>안</t>
    <phoneticPr fontId="4" type="noConversion"/>
  </si>
  <si>
    <t>權伊</t>
    <phoneticPr fontId="4" type="noConversion"/>
  </si>
  <si>
    <t>권이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</si>
  <si>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</si>
  <si>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</si>
  <si>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</si>
  <si>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</si>
  <si>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李宗赫</t>
    <phoneticPr fontId="4" type="noConversion"/>
  </si>
  <si>
    <t>노비</t>
    <phoneticPr fontId="4" type="noConversion"/>
  </si>
  <si>
    <t>택기</t>
    <phoneticPr fontId="4" type="noConversion"/>
  </si>
  <si>
    <t>希享</t>
    <phoneticPr fontId="4" type="noConversion"/>
  </si>
  <si>
    <r>
      <t>香火+</t>
    </r>
    <r>
      <rPr>
        <sz val="10"/>
        <rFont val="MingLiU"/>
        <family val="3"/>
        <charset val="136"/>
      </rPr>
      <t>复</t>
    </r>
    <phoneticPr fontId="4" type="noConversion"/>
  </si>
  <si>
    <t>향복</t>
    <phoneticPr fontId="4" type="noConversion"/>
  </si>
  <si>
    <t>光山</t>
    <phoneticPr fontId="4" type="noConversion"/>
  </si>
  <si>
    <t>광산</t>
    <phoneticPr fontId="4" type="noConversion"/>
  </si>
  <si>
    <t>유</t>
    <phoneticPr fontId="4" type="noConversion"/>
  </si>
  <si>
    <t>童蒙</t>
    <phoneticPr fontId="4" type="noConversion"/>
  </si>
  <si>
    <t>동몽</t>
    <phoneticPr fontId="4" type="noConversion"/>
  </si>
  <si>
    <t>양창옥</t>
    <phoneticPr fontId="4" type="noConversion"/>
  </si>
  <si>
    <t>守北面</t>
    <phoneticPr fontId="4" type="noConversion"/>
  </si>
  <si>
    <t>수북면</t>
    <phoneticPr fontId="4" type="noConversion"/>
  </si>
  <si>
    <r>
      <t>韓</t>
    </r>
    <r>
      <rPr>
        <sz val="10"/>
        <rFont val="새바탕"/>
        <family val="1"/>
        <charset val="129"/>
      </rPr>
      <t>閠</t>
    </r>
    <r>
      <rPr>
        <sz val="10"/>
        <rFont val="돋움"/>
        <family val="3"/>
        <charset val="129"/>
      </rPr>
      <t>福</t>
    </r>
    <phoneticPr fontId="4" type="noConversion"/>
  </si>
  <si>
    <r>
      <t>鄭東</t>
    </r>
    <r>
      <rPr>
        <sz val="10"/>
        <color indexed="8"/>
        <rFont val="새바탕"/>
        <family val="1"/>
        <charset val="129"/>
      </rPr>
      <t>榲</t>
    </r>
  </si>
  <si>
    <t>주호</t>
    <phoneticPr fontId="4" type="noConversion"/>
  </si>
  <si>
    <r>
      <t>東</t>
    </r>
    <r>
      <rPr>
        <sz val="10"/>
        <rFont val="새바탕"/>
        <family val="1"/>
        <charset val="129"/>
      </rPr>
      <t>榲</t>
    </r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</si>
  <si>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華</t>
    </r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</si>
  <si>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</si>
  <si>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</si>
  <si>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</si>
  <si>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</si>
  <si>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 xml:space="preserve">江陵 </t>
    <phoneticPr fontId="4" type="noConversion"/>
  </si>
  <si>
    <t>강릉</t>
    <phoneticPr fontId="4" type="noConversion"/>
  </si>
  <si>
    <t>노비</t>
    <phoneticPr fontId="4" type="noConversion"/>
  </si>
  <si>
    <t>穎陽</t>
    <phoneticPr fontId="4" type="noConversion"/>
  </si>
  <si>
    <t>영양</t>
    <phoneticPr fontId="4" type="noConversion"/>
  </si>
  <si>
    <t>노랑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</si>
  <si>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華</t>
    </r>
    <phoneticPr fontId="4" type="noConversion"/>
  </si>
  <si>
    <t>江陵</t>
    <phoneticPr fontId="4" type="noConversion"/>
  </si>
  <si>
    <r>
      <t>廷</t>
    </r>
    <r>
      <rPr>
        <sz val="10"/>
        <rFont val="새바탕"/>
        <family val="1"/>
        <charset val="129"/>
      </rPr>
      <t>閠</t>
    </r>
    <phoneticPr fontId="4" type="noConversion"/>
  </si>
  <si>
    <r>
      <rPr>
        <sz val="10"/>
        <rFont val="NSimSun"/>
        <family val="3"/>
        <charset val="134"/>
      </rPr>
      <t>壠</t>
    </r>
    <r>
      <rPr>
        <sz val="10"/>
        <rFont val="돋움"/>
        <family val="3"/>
        <charset val="129"/>
      </rPr>
      <t>城</t>
    </r>
    <phoneticPr fontId="4" type="noConversion"/>
  </si>
  <si>
    <t>주호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</si>
  <si>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華</t>
    </r>
    <phoneticPr fontId="4" type="noConversion"/>
  </si>
  <si>
    <t>原州</t>
    <phoneticPr fontId="4" type="noConversion"/>
  </si>
  <si>
    <t>원주</t>
    <phoneticPr fontId="4" type="noConversion"/>
  </si>
  <si>
    <t>양</t>
    <phoneticPr fontId="4" type="noConversion"/>
  </si>
  <si>
    <t>노비</t>
    <phoneticPr fontId="4" type="noConversion"/>
  </si>
  <si>
    <t>주호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</si>
  <si>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燁</t>
    </r>
    <phoneticPr fontId="4" type="noConversion"/>
  </si>
  <si>
    <t>노비</t>
    <phoneticPr fontId="4" type="noConversion"/>
  </si>
  <si>
    <t>굉간</t>
    <phoneticPr fontId="4" type="noConversion"/>
  </si>
  <si>
    <t>치복</t>
    <phoneticPr fontId="4" type="noConversion"/>
  </si>
  <si>
    <t>절충장군오위장</t>
    <phoneticPr fontId="4" type="noConversion"/>
  </si>
  <si>
    <t>여분</t>
    <phoneticPr fontId="4" type="noConversion"/>
  </si>
  <si>
    <t>守北面</t>
    <phoneticPr fontId="4" type="noConversion"/>
  </si>
  <si>
    <t>수북면</t>
    <phoneticPr fontId="4" type="noConversion"/>
  </si>
  <si>
    <t>광복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</si>
  <si>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華</t>
    </r>
    <phoneticPr fontId="4" type="noConversion"/>
  </si>
  <si>
    <t>홍양휘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</si>
  <si>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</si>
  <si>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</si>
  <si>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</si>
  <si>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김녕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</si>
  <si>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</si>
  <si>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</si>
  <si>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</si>
  <si>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瑞興</t>
    <phoneticPr fontId="4" type="noConversion"/>
  </si>
  <si>
    <t>서흥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</si>
  <si>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華</t>
    </r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</si>
  <si>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</si>
  <si>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</si>
  <si>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</si>
  <si>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</si>
  <si>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</si>
  <si>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</si>
  <si>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복흥</t>
    <phoneticPr fontId="4" type="noConversion"/>
  </si>
  <si>
    <t>醴泉</t>
    <phoneticPr fontId="4" type="noConversion"/>
  </si>
  <si>
    <t>예천</t>
    <phoneticPr fontId="4" type="noConversion"/>
  </si>
  <si>
    <t>守北面</t>
    <phoneticPr fontId="4" type="noConversion"/>
  </si>
  <si>
    <t>수북면</t>
    <phoneticPr fontId="4" type="noConversion"/>
  </si>
  <si>
    <t>임언</t>
    <phoneticPr fontId="4" type="noConversion"/>
  </si>
  <si>
    <t>千</t>
    <phoneticPr fontId="4" type="noConversion"/>
  </si>
  <si>
    <t>穎陽</t>
    <phoneticPr fontId="4" type="noConversion"/>
  </si>
  <si>
    <t>영양</t>
    <phoneticPr fontId="4" type="noConversion"/>
  </si>
  <si>
    <t>여단</t>
    <phoneticPr fontId="4" type="noConversion"/>
  </si>
  <si>
    <t>주호</t>
    <phoneticPr fontId="4" type="noConversion"/>
  </si>
  <si>
    <t>潭陽</t>
    <phoneticPr fontId="4" type="noConversion"/>
  </si>
  <si>
    <t>담양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</si>
  <si>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</si>
  <si>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</si>
  <si>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</si>
  <si>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</si>
  <si>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商山</t>
    <phoneticPr fontId="4" type="noConversion"/>
  </si>
  <si>
    <t>상산</t>
    <phoneticPr fontId="4" type="noConversion"/>
  </si>
  <si>
    <t>노비</t>
    <phoneticPr fontId="4" type="noConversion"/>
  </si>
  <si>
    <t>黃靑洞里</t>
    <phoneticPr fontId="4" type="noConversion"/>
  </si>
  <si>
    <t>황청동리</t>
    <phoneticPr fontId="4" type="noConversion"/>
  </si>
  <si>
    <t>심</t>
    <phoneticPr fontId="4" type="noConversion"/>
  </si>
  <si>
    <t>복원</t>
    <phoneticPr fontId="4" type="noConversion"/>
  </si>
  <si>
    <t>가대부</t>
    <phoneticPr fontId="4" type="noConversion"/>
  </si>
  <si>
    <t>노</t>
    <phoneticPr fontId="4" type="noConversion"/>
  </si>
  <si>
    <t>누수</t>
    <phoneticPr fontId="4" type="noConversion"/>
  </si>
  <si>
    <t>세함</t>
    <phoneticPr fontId="4" type="noConversion"/>
  </si>
  <si>
    <t>宋景年</t>
    <phoneticPr fontId="4" type="noConversion"/>
  </si>
  <si>
    <t>송경년</t>
    <phoneticPr fontId="4" type="noConversion"/>
  </si>
  <si>
    <t>參奉</t>
    <phoneticPr fontId="4" type="noConversion"/>
  </si>
  <si>
    <t>참봉</t>
    <phoneticPr fontId="4" type="noConversion"/>
  </si>
  <si>
    <t>守北面</t>
    <phoneticPr fontId="4" type="noConversion"/>
  </si>
  <si>
    <t>수북면</t>
    <phoneticPr fontId="4" type="noConversion"/>
  </si>
  <si>
    <t>秋</t>
    <phoneticPr fontId="4" type="noConversion"/>
  </si>
  <si>
    <t>秋溪</t>
    <phoneticPr fontId="4" type="noConversion"/>
  </si>
  <si>
    <t>추계</t>
    <phoneticPr fontId="4" type="noConversion"/>
  </si>
  <si>
    <t>양윤해</t>
    <phoneticPr fontId="4" type="noConversion"/>
  </si>
  <si>
    <t>南原</t>
    <phoneticPr fontId="4" type="noConversion"/>
  </si>
  <si>
    <t>남원</t>
    <phoneticPr fontId="4" type="noConversion"/>
  </si>
  <si>
    <t>守北面</t>
    <phoneticPr fontId="4" type="noConversion"/>
  </si>
  <si>
    <t>수북면</t>
    <phoneticPr fontId="4" type="noConversion"/>
  </si>
  <si>
    <t>孫右海</t>
    <phoneticPr fontId="4" type="noConversion"/>
  </si>
  <si>
    <t>손우해</t>
    <phoneticPr fontId="4" type="noConversion"/>
  </si>
  <si>
    <t>右海</t>
    <phoneticPr fontId="4" type="noConversion"/>
  </si>
  <si>
    <t>노비</t>
    <phoneticPr fontId="4" type="noConversion"/>
  </si>
  <si>
    <t>주호</t>
    <phoneticPr fontId="4" type="noConversion"/>
  </si>
  <si>
    <t>申</t>
    <phoneticPr fontId="4" type="noConversion"/>
  </si>
  <si>
    <t>신</t>
    <phoneticPr fontId="4" type="noConversion"/>
  </si>
  <si>
    <t>노비</t>
    <phoneticPr fontId="4" type="noConversion"/>
  </si>
  <si>
    <t>강부지</t>
    <phoneticPr fontId="4" type="noConversion"/>
  </si>
  <si>
    <t>守北面</t>
    <phoneticPr fontId="4" type="noConversion"/>
  </si>
  <si>
    <t>수북면</t>
    <phoneticPr fontId="4" type="noConversion"/>
  </si>
  <si>
    <t>玄</t>
    <phoneticPr fontId="4" type="noConversion"/>
  </si>
  <si>
    <t>延州</t>
    <phoneticPr fontId="4" type="noConversion"/>
  </si>
  <si>
    <t>연주</t>
    <phoneticPr fontId="4" type="noConversion"/>
  </si>
  <si>
    <t>주호</t>
    <phoneticPr fontId="4" type="noConversion"/>
  </si>
  <si>
    <t>癸安</t>
    <phoneticPr fontId="4" type="noConversion"/>
  </si>
  <si>
    <t xml:space="preserve">靑湖下典 </t>
    <phoneticPr fontId="4" type="noConversion"/>
  </si>
  <si>
    <t>청호하전</t>
    <phoneticPr fontId="4" type="noConversion"/>
  </si>
  <si>
    <t>守北面</t>
    <phoneticPr fontId="4" type="noConversion"/>
  </si>
  <si>
    <t>수북면</t>
    <phoneticPr fontId="4" type="noConversion"/>
  </si>
  <si>
    <t>載文</t>
    <phoneticPr fontId="4" type="noConversion"/>
  </si>
  <si>
    <t>源龍</t>
    <phoneticPr fontId="4" type="noConversion"/>
  </si>
  <si>
    <t>徐南復</t>
    <phoneticPr fontId="4" type="noConversion"/>
  </si>
  <si>
    <t>서남복</t>
    <phoneticPr fontId="4" type="noConversion"/>
  </si>
  <si>
    <t>윤복</t>
    <phoneticPr fontId="4" type="noConversion"/>
  </si>
  <si>
    <t>瑞興</t>
    <phoneticPr fontId="4" type="noConversion"/>
  </si>
  <si>
    <t>서흥</t>
    <phoneticPr fontId="4" type="noConversion"/>
  </si>
  <si>
    <t>醴泉</t>
    <phoneticPr fontId="4" type="noConversion"/>
  </si>
  <si>
    <t>예천</t>
    <phoneticPr fontId="4" type="noConversion"/>
  </si>
  <si>
    <t>문복</t>
    <phoneticPr fontId="4" type="noConversion"/>
  </si>
  <si>
    <t>守北面</t>
    <phoneticPr fontId="4" type="noConversion"/>
  </si>
  <si>
    <t>수북면</t>
    <phoneticPr fontId="4" type="noConversion"/>
  </si>
  <si>
    <t>金金+皮</t>
    <phoneticPr fontId="4" type="noConversion"/>
  </si>
  <si>
    <t>김피</t>
    <phoneticPr fontId="4" type="noConversion"/>
  </si>
  <si>
    <t>守北面</t>
    <phoneticPr fontId="4" type="noConversion"/>
  </si>
  <si>
    <t>수북면</t>
    <phoneticPr fontId="4" type="noConversion"/>
  </si>
  <si>
    <t>비</t>
    <phoneticPr fontId="4" type="noConversion"/>
  </si>
  <si>
    <t>구녀</t>
    <phoneticPr fontId="4" type="noConversion"/>
  </si>
  <si>
    <t>만복</t>
    <phoneticPr fontId="4" type="noConversion"/>
  </si>
  <si>
    <t>遜奉</t>
    <phoneticPr fontId="4" type="noConversion"/>
  </si>
  <si>
    <t>예금</t>
    <phoneticPr fontId="4" type="noConversion"/>
  </si>
  <si>
    <t>주호</t>
    <phoneticPr fontId="4" type="noConversion"/>
  </si>
  <si>
    <t>노비</t>
    <phoneticPr fontId="4" type="noConversion"/>
  </si>
  <si>
    <t>양</t>
    <phoneticPr fontId="4" type="noConversion"/>
  </si>
  <si>
    <t>孫祐遠</t>
    <phoneticPr fontId="4" type="noConversion"/>
  </si>
  <si>
    <t>손우원</t>
    <phoneticPr fontId="4" type="noConversion"/>
  </si>
  <si>
    <t>祐遠</t>
    <phoneticPr fontId="4" type="noConversion"/>
  </si>
  <si>
    <r>
      <rPr>
        <sz val="10"/>
        <rFont val="새바탕"/>
        <family val="1"/>
        <charset val="129"/>
      </rPr>
      <t>温</t>
    </r>
    <phoneticPr fontId="4" type="noConversion"/>
  </si>
  <si>
    <t>예상</t>
    <phoneticPr fontId="4" type="noConversion"/>
  </si>
  <si>
    <t>守北面</t>
    <phoneticPr fontId="4" type="noConversion"/>
  </si>
  <si>
    <t>수북면</t>
    <phoneticPr fontId="4" type="noConversion"/>
  </si>
  <si>
    <t>양수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</si>
  <si>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</si>
  <si>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</si>
  <si>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</si>
  <si>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孫願宗</t>
    <phoneticPr fontId="4" type="noConversion"/>
  </si>
  <si>
    <t>손원종</t>
    <phoneticPr fontId="4" type="noConversion"/>
  </si>
  <si>
    <t>願宗</t>
    <phoneticPr fontId="4" type="noConversion"/>
  </si>
  <si>
    <t>守北面</t>
    <phoneticPr fontId="4" type="noConversion"/>
  </si>
  <si>
    <t>수북면</t>
    <phoneticPr fontId="4" type="noConversion"/>
  </si>
  <si>
    <t>中化</t>
    <phoneticPr fontId="4" type="noConversion"/>
  </si>
  <si>
    <t>중화</t>
    <phoneticPr fontId="4" type="noConversion"/>
  </si>
  <si>
    <t>유</t>
    <phoneticPr fontId="4" type="noConversion"/>
  </si>
  <si>
    <t>守北面</t>
    <phoneticPr fontId="4" type="noConversion"/>
  </si>
  <si>
    <t>수북면</t>
    <phoneticPr fontId="4" type="noConversion"/>
  </si>
  <si>
    <t>孫珍遠</t>
    <phoneticPr fontId="4" type="noConversion"/>
  </si>
  <si>
    <t>손진원</t>
    <phoneticPr fontId="4" type="noConversion"/>
  </si>
  <si>
    <t>珍遠</t>
    <phoneticPr fontId="4" type="noConversion"/>
  </si>
  <si>
    <t>學</t>
    <phoneticPr fontId="4" type="noConversion"/>
  </si>
  <si>
    <t>학</t>
    <phoneticPr fontId="4" type="noConversion"/>
  </si>
  <si>
    <t>致敏</t>
    <phoneticPr fontId="4" type="noConversion"/>
  </si>
  <si>
    <t>치민</t>
    <phoneticPr fontId="4" type="noConversion"/>
  </si>
  <si>
    <t>통정대부첨지중추부사</t>
    <phoneticPr fontId="4" type="noConversion"/>
  </si>
  <si>
    <t>주호</t>
    <phoneticPr fontId="4" type="noConversion"/>
  </si>
  <si>
    <t>振海</t>
    <phoneticPr fontId="4" type="noConversion"/>
  </si>
  <si>
    <t>永陽</t>
    <phoneticPr fontId="4" type="noConversion"/>
  </si>
  <si>
    <t>영양</t>
    <phoneticPr fontId="4" type="noConversion"/>
  </si>
  <si>
    <t>과녀김성고대자</t>
    <phoneticPr fontId="4" type="noConversion"/>
  </si>
  <si>
    <t>주호</t>
    <phoneticPr fontId="4" type="noConversion"/>
  </si>
  <si>
    <t>서남복</t>
    <phoneticPr fontId="4" type="noConversion"/>
  </si>
  <si>
    <t>노비</t>
    <phoneticPr fontId="4" type="noConversion"/>
  </si>
  <si>
    <t>驪州</t>
    <phoneticPr fontId="4" type="noConversion"/>
  </si>
  <si>
    <t>여주</t>
    <phoneticPr fontId="4" type="noConversion"/>
  </si>
  <si>
    <t>守北面</t>
    <phoneticPr fontId="4" type="noConversion"/>
  </si>
  <si>
    <t>수북면</t>
    <phoneticPr fontId="4" type="noConversion"/>
  </si>
  <si>
    <t xml:space="preserve">南原 </t>
    <phoneticPr fontId="4" type="noConversion"/>
  </si>
  <si>
    <t>守北面</t>
    <phoneticPr fontId="4" type="noConversion"/>
  </si>
  <si>
    <t>수북면</t>
    <phoneticPr fontId="4" type="noConversion"/>
  </si>
  <si>
    <t>南原</t>
    <phoneticPr fontId="4" type="noConversion"/>
  </si>
  <si>
    <t>남원</t>
    <phoneticPr fontId="4" type="noConversion"/>
  </si>
  <si>
    <t>守北面</t>
    <phoneticPr fontId="4" type="noConversion"/>
  </si>
  <si>
    <t>수북면</t>
    <phoneticPr fontId="4" type="noConversion"/>
  </si>
  <si>
    <t>孫福遠</t>
    <phoneticPr fontId="4" type="noConversion"/>
  </si>
  <si>
    <t>손복원</t>
    <phoneticPr fontId="4" type="noConversion"/>
  </si>
  <si>
    <t>福遠</t>
    <phoneticPr fontId="4" type="noConversion"/>
  </si>
  <si>
    <t>주호</t>
    <phoneticPr fontId="4" type="noConversion"/>
  </si>
  <si>
    <t>노비</t>
    <phoneticPr fontId="4" type="noConversion"/>
  </si>
  <si>
    <t>懋述</t>
    <phoneticPr fontId="4" type="noConversion"/>
  </si>
  <si>
    <t>경산아병군</t>
    <phoneticPr fontId="4" type="noConversion"/>
  </si>
  <si>
    <t>守北面</t>
    <phoneticPr fontId="4" type="noConversion"/>
  </si>
  <si>
    <t>수북면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</si>
  <si>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燁</t>
    </r>
    <phoneticPr fontId="4" type="noConversion"/>
  </si>
  <si>
    <t>주호</t>
    <phoneticPr fontId="4" type="noConversion"/>
  </si>
  <si>
    <t>만복</t>
    <phoneticPr fontId="4" type="noConversion"/>
  </si>
  <si>
    <t>노비</t>
    <phoneticPr fontId="4" type="noConversion"/>
  </si>
  <si>
    <t>형복</t>
    <phoneticPr fontId="4" type="noConversion"/>
  </si>
  <si>
    <t>주호</t>
    <phoneticPr fontId="4" type="noConversion"/>
  </si>
  <si>
    <t>노비</t>
    <phoneticPr fontId="4" type="noConversion"/>
  </si>
  <si>
    <r>
      <t>裵</t>
    </r>
    <r>
      <rPr>
        <sz val="10"/>
        <rFont val="NSimSun"/>
        <family val="3"/>
        <charset val="134"/>
      </rPr>
      <t>溆</t>
    </r>
    <r>
      <rPr>
        <sz val="10"/>
        <rFont val="돋움"/>
        <family val="3"/>
        <charset val="129"/>
      </rPr>
      <t>故代子</t>
    </r>
  </si>
  <si>
    <t>배서고대자</t>
    <phoneticPr fontId="4" type="noConversion"/>
  </si>
  <si>
    <t>주호</t>
    <phoneticPr fontId="4" type="noConversion"/>
  </si>
  <si>
    <t>裵</t>
    <phoneticPr fontId="4" type="noConversion"/>
  </si>
  <si>
    <t>배</t>
    <phoneticPr fontId="4" type="noConversion"/>
  </si>
  <si>
    <t>弼東</t>
    <phoneticPr fontId="4" type="noConversion"/>
  </si>
  <si>
    <t>서</t>
    <phoneticPr fontId="4" type="noConversion"/>
  </si>
  <si>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克</t>
    </r>
    <phoneticPr fontId="4" type="noConversion"/>
  </si>
  <si>
    <t>처</t>
    <phoneticPr fontId="4" type="noConversion"/>
  </si>
  <si>
    <t>주호</t>
    <phoneticPr fontId="4" type="noConversion"/>
  </si>
  <si>
    <t>李</t>
    <phoneticPr fontId="4" type="noConversion"/>
  </si>
  <si>
    <t>이</t>
    <phoneticPr fontId="4" type="noConversion"/>
  </si>
  <si>
    <t>황청동리</t>
    <phoneticPr fontId="4" type="noConversion"/>
  </si>
  <si>
    <t>노비</t>
    <phoneticPr fontId="4" type="noConversion"/>
  </si>
  <si>
    <t>所只川里</t>
    <phoneticPr fontId="4" type="noConversion"/>
  </si>
  <si>
    <t>소지천리</t>
    <phoneticPr fontId="4" type="noConversion"/>
  </si>
  <si>
    <t>豊泉</t>
    <phoneticPr fontId="4" type="noConversion"/>
  </si>
  <si>
    <t>풍천</t>
    <phoneticPr fontId="4" type="noConversion"/>
  </si>
  <si>
    <t>瑞興</t>
    <phoneticPr fontId="4" type="noConversion"/>
  </si>
  <si>
    <t>서흥</t>
    <phoneticPr fontId="4" type="noConversion"/>
  </si>
  <si>
    <t>守北面</t>
    <phoneticPr fontId="4" type="noConversion"/>
  </si>
  <si>
    <t>수북면</t>
    <phoneticPr fontId="4" type="noConversion"/>
  </si>
  <si>
    <t>시월</t>
    <phoneticPr fontId="4" type="noConversion"/>
  </si>
  <si>
    <t>소지천리</t>
    <phoneticPr fontId="4" type="noConversion"/>
  </si>
  <si>
    <t>所只川里</t>
    <phoneticPr fontId="4" type="noConversion"/>
  </si>
  <si>
    <t>부삼</t>
    <phoneticPr fontId="4" type="noConversion"/>
  </si>
  <si>
    <t>노영</t>
    <phoneticPr fontId="4" type="noConversion"/>
  </si>
  <si>
    <t>金</t>
    <phoneticPr fontId="4" type="noConversion"/>
  </si>
  <si>
    <t>김</t>
    <phoneticPr fontId="4" type="noConversion"/>
  </si>
  <si>
    <t>유</t>
    <phoneticPr fontId="4" type="noConversion"/>
  </si>
  <si>
    <t>興海</t>
    <phoneticPr fontId="4" type="noConversion"/>
  </si>
  <si>
    <t>흥해</t>
    <phoneticPr fontId="4" type="noConversion"/>
  </si>
  <si>
    <t>今哲</t>
    <phoneticPr fontId="4" type="noConversion"/>
  </si>
  <si>
    <t>구의열</t>
    <phoneticPr fontId="4" type="noConversion"/>
  </si>
  <si>
    <t>주호</t>
    <phoneticPr fontId="4" type="noConversion"/>
  </si>
  <si>
    <t>의열</t>
    <phoneticPr fontId="4" type="noConversion"/>
  </si>
  <si>
    <t>守北面</t>
    <phoneticPr fontId="4" type="noConversion"/>
  </si>
  <si>
    <t>수북면</t>
    <phoneticPr fontId="4" type="noConversion"/>
  </si>
  <si>
    <t>김망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</si>
  <si>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</si>
  <si>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</si>
  <si>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</si>
  <si>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주호</t>
    <phoneticPr fontId="4" type="noConversion"/>
  </si>
  <si>
    <t>양</t>
    <phoneticPr fontId="4" type="noConversion"/>
  </si>
  <si>
    <r>
      <rPr>
        <sz val="10"/>
        <rFont val="NSimSun"/>
        <family val="3"/>
        <charset val="134"/>
      </rPr>
      <t>琹</t>
    </r>
    <r>
      <rPr>
        <sz val="10"/>
        <rFont val="돋움"/>
        <family val="3"/>
        <charset val="129"/>
      </rPr>
      <t>生</t>
    </r>
  </si>
  <si>
    <t>주호</t>
    <phoneticPr fontId="4" type="noConversion"/>
  </si>
  <si>
    <t>守北面</t>
    <phoneticPr fontId="4" type="noConversion"/>
  </si>
  <si>
    <t>수북면</t>
    <phoneticPr fontId="4" type="noConversion"/>
  </si>
  <si>
    <t>具</t>
    <phoneticPr fontId="4" type="noConversion"/>
  </si>
  <si>
    <t>구</t>
    <phoneticPr fontId="4" type="noConversion"/>
  </si>
  <si>
    <t>業</t>
    <phoneticPr fontId="4" type="noConversion"/>
  </si>
  <si>
    <t>주호</t>
    <phoneticPr fontId="4" type="noConversion"/>
  </si>
  <si>
    <t>녹삼</t>
    <phoneticPr fontId="4" type="noConversion"/>
  </si>
  <si>
    <r>
      <t>劉日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+暫</t>
    </r>
    <phoneticPr fontId="4" type="noConversion"/>
  </si>
  <si>
    <t>유일잠</t>
    <phoneticPr fontId="4" type="noConversion"/>
  </si>
  <si>
    <t>유</t>
    <phoneticPr fontId="4" type="noConversion"/>
  </si>
  <si>
    <t>具</t>
    <phoneticPr fontId="4" type="noConversion"/>
  </si>
  <si>
    <t>구</t>
    <phoneticPr fontId="4" type="noConversion"/>
  </si>
  <si>
    <t>이복</t>
    <phoneticPr fontId="4" type="noConversion"/>
  </si>
  <si>
    <t>노비</t>
    <phoneticPr fontId="4" type="noConversion"/>
  </si>
  <si>
    <t>김유</t>
    <phoneticPr fontId="4" type="noConversion"/>
  </si>
  <si>
    <r>
      <t>金</t>
    </r>
    <r>
      <rPr>
        <sz val="10"/>
        <color indexed="8"/>
        <rFont val="새바탕"/>
        <family val="1"/>
        <charset val="129"/>
      </rPr>
      <t>竒</t>
    </r>
    <r>
      <rPr>
        <sz val="10"/>
        <color indexed="8"/>
        <rFont val="돋움"/>
        <family val="3"/>
        <charset val="129"/>
      </rPr>
      <t>俊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</si>
  <si>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俊</t>
    </r>
  </si>
  <si>
    <t>기준</t>
    <phoneticPr fontId="4" type="noConversion"/>
  </si>
  <si>
    <t>守北面</t>
    <phoneticPr fontId="4" type="noConversion"/>
  </si>
  <si>
    <t>수북면</t>
    <phoneticPr fontId="4" type="noConversion"/>
  </si>
  <si>
    <t>裵洪祚</t>
    <phoneticPr fontId="4" type="noConversion"/>
  </si>
  <si>
    <t>배홍조</t>
    <phoneticPr fontId="4" type="noConversion"/>
  </si>
  <si>
    <t>裵</t>
    <phoneticPr fontId="4" type="noConversion"/>
  </si>
  <si>
    <t>배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</si>
  <si>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</si>
  <si>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</si>
  <si>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</si>
  <si>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</si>
  <si>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淸風</t>
    <phoneticPr fontId="4" type="noConversion"/>
  </si>
  <si>
    <t>청풍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</si>
  <si>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</si>
  <si>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</si>
  <si>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</si>
  <si>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瑞興</t>
    <phoneticPr fontId="4" type="noConversion"/>
  </si>
  <si>
    <t>서흥</t>
    <phoneticPr fontId="4" type="noConversion"/>
  </si>
  <si>
    <t>醴泉</t>
    <phoneticPr fontId="4" type="noConversion"/>
  </si>
  <si>
    <t>예천</t>
    <phoneticPr fontId="4" type="noConversion"/>
  </si>
  <si>
    <r>
      <rPr>
        <sz val="10"/>
        <rFont val="NSimSun"/>
        <family val="3"/>
        <charset val="134"/>
      </rPr>
      <t>琹</t>
    </r>
    <r>
      <rPr>
        <sz val="10"/>
        <rFont val="돋움"/>
        <family val="3"/>
        <charset val="129"/>
      </rPr>
      <t>卜</t>
    </r>
  </si>
  <si>
    <t>주호</t>
    <phoneticPr fontId="4" type="noConversion"/>
  </si>
  <si>
    <t>崔命得</t>
    <phoneticPr fontId="4" type="noConversion"/>
  </si>
  <si>
    <t>주호</t>
    <phoneticPr fontId="4" type="noConversion"/>
  </si>
  <si>
    <t>興順</t>
    <phoneticPr fontId="4" type="noConversion"/>
  </si>
  <si>
    <t>노비</t>
    <phoneticPr fontId="4" type="noConversion"/>
  </si>
  <si>
    <t>복동</t>
    <phoneticPr fontId="4" type="noConversion"/>
  </si>
  <si>
    <t>朴寬業</t>
    <phoneticPr fontId="4" type="noConversion"/>
  </si>
  <si>
    <t>박관업</t>
    <phoneticPr fontId="4" type="noConversion"/>
  </si>
  <si>
    <t>朴</t>
    <phoneticPr fontId="4" type="noConversion"/>
  </si>
  <si>
    <t>박</t>
    <phoneticPr fontId="4" type="noConversion"/>
  </si>
  <si>
    <t>嘉善大夫</t>
    <phoneticPr fontId="4" type="noConversion"/>
  </si>
  <si>
    <t>가선대부</t>
    <phoneticPr fontId="4" type="noConversion"/>
  </si>
  <si>
    <r>
      <rPr>
        <sz val="10"/>
        <rFont val="NSimSun"/>
        <family val="3"/>
        <charset val="134"/>
      </rPr>
      <t>矝</t>
    </r>
    <r>
      <rPr>
        <sz val="10"/>
        <rFont val="돋움"/>
        <family val="3"/>
        <charset val="129"/>
      </rPr>
      <t>彦</t>
    </r>
  </si>
  <si>
    <t>긍언</t>
    <phoneticPr fontId="4" type="noConversion"/>
  </si>
  <si>
    <r>
      <rPr>
        <sz val="10"/>
        <rFont val="NSimSun"/>
        <family val="3"/>
        <charset val="134"/>
      </rPr>
      <t>袊</t>
    </r>
    <r>
      <rPr>
        <sz val="10"/>
        <rFont val="돋움"/>
        <family val="3"/>
        <charset val="129"/>
      </rPr>
      <t>贊</t>
    </r>
  </si>
  <si>
    <t>영찬</t>
    <phoneticPr fontId="4" type="noConversion"/>
  </si>
  <si>
    <t>羅</t>
    <phoneticPr fontId="4" type="noConversion"/>
  </si>
  <si>
    <t>나</t>
    <phoneticPr fontId="4" type="noConversion"/>
  </si>
  <si>
    <t>守北面</t>
    <phoneticPr fontId="4" type="noConversion"/>
  </si>
  <si>
    <t>수북면</t>
    <phoneticPr fontId="4" type="noConversion"/>
  </si>
  <si>
    <t>임모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</si>
  <si>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</si>
  <si>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</si>
  <si>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</si>
  <si>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김연갑</t>
    <phoneticPr fontId="4" type="noConversion"/>
  </si>
  <si>
    <t>守北面</t>
    <phoneticPr fontId="4" type="noConversion"/>
  </si>
  <si>
    <t>수북면</t>
    <phoneticPr fontId="4" type="noConversion"/>
  </si>
  <si>
    <t>유</t>
    <phoneticPr fontId="4" type="noConversion"/>
  </si>
  <si>
    <t>瑞興</t>
    <phoneticPr fontId="4" type="noConversion"/>
  </si>
  <si>
    <t>서흥</t>
    <phoneticPr fontId="4" type="noConversion"/>
  </si>
  <si>
    <t>守北面</t>
    <phoneticPr fontId="4" type="noConversion"/>
  </si>
  <si>
    <t>수북면</t>
    <phoneticPr fontId="4" type="noConversion"/>
  </si>
  <si>
    <t>유</t>
    <phoneticPr fontId="4" type="noConversion"/>
  </si>
  <si>
    <r>
      <rPr>
        <sz val="10"/>
        <rFont val="NSimSun"/>
        <family val="3"/>
        <charset val="134"/>
      </rPr>
      <t>琹</t>
    </r>
    <r>
      <rPr>
        <sz val="10"/>
        <rFont val="돋움"/>
        <family val="3"/>
        <charset val="129"/>
      </rPr>
      <t>馹</t>
    </r>
  </si>
  <si>
    <t>朴正葉</t>
    <phoneticPr fontId="4" type="noConversion"/>
  </si>
  <si>
    <t>박정엽</t>
    <phoneticPr fontId="4" type="noConversion"/>
  </si>
  <si>
    <t>강용석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</si>
  <si>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</si>
  <si>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</si>
  <si>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</si>
  <si>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정연대</t>
    <phoneticPr fontId="4" type="noConversion"/>
  </si>
  <si>
    <t>守北面</t>
    <phoneticPr fontId="4" type="noConversion"/>
  </si>
  <si>
    <t>수북면</t>
    <phoneticPr fontId="4" type="noConversion"/>
  </si>
  <si>
    <t>연갑</t>
    <phoneticPr fontId="4" type="noConversion"/>
  </si>
  <si>
    <t>연점</t>
    <phoneticPr fontId="4" type="noConversion"/>
  </si>
  <si>
    <t>鄭昌祿</t>
    <phoneticPr fontId="4" type="noConversion"/>
  </si>
  <si>
    <t>具善應</t>
    <phoneticPr fontId="4" type="noConversion"/>
  </si>
  <si>
    <t>구선응</t>
    <phoneticPr fontId="4" type="noConversion"/>
  </si>
  <si>
    <t>염립</t>
    <phoneticPr fontId="4" type="noConversion"/>
  </si>
  <si>
    <t>鄭采龍</t>
    <phoneticPr fontId="4" type="noConversion"/>
  </si>
  <si>
    <t>정채룡</t>
    <phoneticPr fontId="4" type="noConversion"/>
  </si>
  <si>
    <t>嘉義</t>
    <phoneticPr fontId="4" type="noConversion"/>
  </si>
  <si>
    <t>가의</t>
    <phoneticPr fontId="4" type="noConversion"/>
  </si>
  <si>
    <t>丹城</t>
    <phoneticPr fontId="4" type="noConversion"/>
  </si>
  <si>
    <t>단성</t>
    <phoneticPr fontId="4" type="noConversion"/>
  </si>
  <si>
    <t>叔</t>
    <phoneticPr fontId="4" type="noConversion"/>
  </si>
  <si>
    <t>숙</t>
    <phoneticPr fontId="4" type="noConversion"/>
  </si>
  <si>
    <t>嘉</t>
    <phoneticPr fontId="4" type="noConversion"/>
  </si>
  <si>
    <t>가</t>
    <phoneticPr fontId="4" type="noConversion"/>
  </si>
  <si>
    <t>德敬</t>
    <phoneticPr fontId="4" type="noConversion"/>
  </si>
  <si>
    <t>덕경</t>
    <phoneticPr fontId="4" type="noConversion"/>
  </si>
  <si>
    <t>驛吏具東哲故代子</t>
    <phoneticPr fontId="4" type="noConversion"/>
  </si>
  <si>
    <t>주호</t>
    <phoneticPr fontId="4" type="noConversion"/>
  </si>
  <si>
    <t>具</t>
    <phoneticPr fontId="4" type="noConversion"/>
  </si>
  <si>
    <t>구</t>
    <phoneticPr fontId="4" type="noConversion"/>
  </si>
  <si>
    <t>유시만</t>
    <phoneticPr fontId="4" type="noConversion"/>
  </si>
  <si>
    <t>역리양순근고대</t>
    <phoneticPr fontId="4" type="noConversion"/>
  </si>
  <si>
    <t>寡女</t>
    <phoneticPr fontId="4" type="noConversion"/>
  </si>
  <si>
    <t>과녀</t>
    <phoneticPr fontId="4" type="noConversion"/>
  </si>
  <si>
    <t>光山</t>
    <phoneticPr fontId="4" type="noConversion"/>
  </si>
  <si>
    <t>광산</t>
    <phoneticPr fontId="4" type="noConversion"/>
  </si>
  <si>
    <t>양환</t>
    <phoneticPr fontId="4" type="noConversion"/>
  </si>
  <si>
    <t>양준</t>
    <phoneticPr fontId="4" type="noConversion"/>
  </si>
  <si>
    <t>聲達</t>
    <phoneticPr fontId="4" type="noConversion"/>
  </si>
  <si>
    <t>양복</t>
    <phoneticPr fontId="4" type="noConversion"/>
  </si>
  <si>
    <t>守北面</t>
    <phoneticPr fontId="4" type="noConversion"/>
  </si>
  <si>
    <t>수북면</t>
    <phoneticPr fontId="4" type="noConversion"/>
  </si>
  <si>
    <t>具</t>
    <phoneticPr fontId="4" type="noConversion"/>
  </si>
  <si>
    <t>구</t>
    <phoneticPr fontId="4" type="noConversion"/>
  </si>
  <si>
    <t>양만영</t>
    <phoneticPr fontId="4" type="noConversion"/>
  </si>
  <si>
    <t>주호</t>
    <phoneticPr fontId="4" type="noConversion"/>
  </si>
  <si>
    <t>驛吏梁萬永故代子</t>
    <phoneticPr fontId="4" type="noConversion"/>
  </si>
  <si>
    <t>역리양만영고대자</t>
    <phoneticPr fontId="4" type="noConversion"/>
  </si>
  <si>
    <t>梁</t>
    <phoneticPr fontId="4" type="noConversion"/>
  </si>
  <si>
    <t>양</t>
    <phoneticPr fontId="4" type="noConversion"/>
  </si>
  <si>
    <t>金山</t>
    <phoneticPr fontId="4" type="noConversion"/>
  </si>
  <si>
    <t>금산</t>
    <phoneticPr fontId="4" type="noConversion"/>
  </si>
  <si>
    <t>육만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</si>
  <si>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</si>
  <si>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</si>
  <si>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</si>
  <si>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택신</t>
    <phoneticPr fontId="4" type="noConversion"/>
  </si>
  <si>
    <t>노비</t>
    <phoneticPr fontId="4" type="noConversion"/>
  </si>
  <si>
    <t>희종</t>
    <phoneticPr fontId="4" type="noConversion"/>
  </si>
  <si>
    <t>여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</si>
  <si>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</si>
  <si>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</si>
  <si>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</si>
  <si>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</si>
  <si>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</si>
  <si>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도용학</t>
    <phoneticPr fontId="4" type="noConversion"/>
  </si>
  <si>
    <t>守北面</t>
    <phoneticPr fontId="4" type="noConversion"/>
  </si>
  <si>
    <t>수북면</t>
    <phoneticPr fontId="4" type="noConversion"/>
  </si>
  <si>
    <r>
      <rPr>
        <sz val="10"/>
        <rFont val="MingLiU"/>
        <family val="3"/>
        <charset val="136"/>
      </rPr>
      <t>謢</t>
    </r>
    <r>
      <rPr>
        <sz val="10"/>
        <rFont val="돋움"/>
        <family val="3"/>
        <charset val="129"/>
      </rPr>
      <t>同</t>
    </r>
  </si>
  <si>
    <t>鄭</t>
    <phoneticPr fontId="4" type="noConversion"/>
  </si>
  <si>
    <t>정</t>
    <phoneticPr fontId="4" type="noConversion"/>
  </si>
  <si>
    <t>海州</t>
    <phoneticPr fontId="4" type="noConversion"/>
  </si>
  <si>
    <t>낙철</t>
    <phoneticPr fontId="4" type="noConversion"/>
  </si>
  <si>
    <t>尙玄</t>
    <phoneticPr fontId="4" type="noConversion"/>
  </si>
  <si>
    <t>이재</t>
    <phoneticPr fontId="4" type="noConversion"/>
  </si>
  <si>
    <t>김양부</t>
    <phoneticPr fontId="4" type="noConversion"/>
  </si>
  <si>
    <t>守北面</t>
    <phoneticPr fontId="4" type="noConversion"/>
  </si>
  <si>
    <t>수북면</t>
    <phoneticPr fontId="4" type="noConversion"/>
  </si>
  <si>
    <t>임</t>
    <phoneticPr fontId="4" type="noConversion"/>
  </si>
  <si>
    <t>守北面</t>
    <phoneticPr fontId="4" type="noConversion"/>
  </si>
  <si>
    <t>수북면</t>
    <phoneticPr fontId="4" type="noConversion"/>
  </si>
  <si>
    <t>여산</t>
    <phoneticPr fontId="4" type="noConversion"/>
  </si>
  <si>
    <r>
      <t>李春</t>
    </r>
    <r>
      <rPr>
        <sz val="10"/>
        <rFont val="새바탕"/>
        <family val="1"/>
        <charset val="129"/>
      </rPr>
      <t>塲</t>
    </r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</si>
  <si>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</si>
  <si>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</si>
  <si>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</si>
  <si>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</si>
  <si>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</si>
  <si>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노비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</si>
  <si>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</si>
  <si>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</si>
  <si>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</si>
  <si>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</si>
  <si>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德光</t>
    <phoneticPr fontId="4" type="noConversion"/>
  </si>
  <si>
    <t>蔡得秀</t>
    <phoneticPr fontId="4" type="noConversion"/>
  </si>
  <si>
    <t>外祖(原)曾祖</t>
    <phoneticPr fontId="4" type="noConversion"/>
  </si>
  <si>
    <t>유</t>
    <phoneticPr fontId="4" type="noConversion"/>
  </si>
  <si>
    <t>일복</t>
    <phoneticPr fontId="4" type="noConversion"/>
  </si>
  <si>
    <t>역리김창손고대제</t>
    <phoneticPr fontId="4" type="noConversion"/>
  </si>
  <si>
    <t>金</t>
    <phoneticPr fontId="4" type="noConversion"/>
  </si>
  <si>
    <t>김</t>
    <phoneticPr fontId="4" type="noConversion"/>
  </si>
  <si>
    <t>연채</t>
    <phoneticPr fontId="4" type="noConversion"/>
  </si>
  <si>
    <t>염만의</t>
    <phoneticPr fontId="4" type="noConversion"/>
  </si>
  <si>
    <t>守北面</t>
    <phoneticPr fontId="4" type="noConversion"/>
  </si>
  <si>
    <t>수북면</t>
    <phoneticPr fontId="4" type="noConversion"/>
  </si>
  <si>
    <t>염</t>
    <phoneticPr fontId="4" type="noConversion"/>
  </si>
  <si>
    <t>孟</t>
    <phoneticPr fontId="4" type="noConversion"/>
  </si>
  <si>
    <t>맹</t>
    <phoneticPr fontId="4" type="noConversion"/>
  </si>
  <si>
    <t>姓</t>
    <phoneticPr fontId="4" type="noConversion"/>
  </si>
  <si>
    <t>성</t>
    <phoneticPr fontId="4" type="noConversion"/>
  </si>
  <si>
    <t>주호</t>
    <phoneticPr fontId="4" type="noConversion"/>
  </si>
  <si>
    <t>연갑</t>
    <phoneticPr fontId="4" type="noConversion"/>
  </si>
  <si>
    <r>
      <t>昌</t>
    </r>
    <r>
      <rPr>
        <sz val="10"/>
        <rFont val="새바탕"/>
        <family val="1"/>
        <charset val="129"/>
      </rPr>
      <t>献</t>
    </r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</si>
  <si>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</si>
  <si>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</si>
  <si>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</si>
  <si>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</si>
  <si>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守北面</t>
    <phoneticPr fontId="4" type="noConversion"/>
  </si>
  <si>
    <t>수북면</t>
    <phoneticPr fontId="4" type="noConversion"/>
  </si>
  <si>
    <t>문연석</t>
    <phoneticPr fontId="4" type="noConversion"/>
  </si>
  <si>
    <t>守北面</t>
    <phoneticPr fontId="4" type="noConversion"/>
  </si>
  <si>
    <t>수북면</t>
    <phoneticPr fontId="4" type="noConversion"/>
  </si>
  <si>
    <t>박연갑</t>
    <phoneticPr fontId="4" type="noConversion"/>
  </si>
  <si>
    <t>주호</t>
    <phoneticPr fontId="4" type="noConversion"/>
  </si>
  <si>
    <t>得命</t>
    <phoneticPr fontId="4" type="noConversion"/>
  </si>
  <si>
    <t>득명</t>
    <phoneticPr fontId="4" type="noConversion"/>
  </si>
  <si>
    <t>학찬</t>
    <phoneticPr fontId="4" type="noConversion"/>
  </si>
  <si>
    <t>이중</t>
    <phoneticPr fontId="4" type="noConversion"/>
  </si>
  <si>
    <t>주호</t>
    <phoneticPr fontId="4" type="noConversion"/>
  </si>
  <si>
    <t>유</t>
    <phoneticPr fontId="4" type="noConversion"/>
  </si>
  <si>
    <t>주호</t>
    <phoneticPr fontId="4" type="noConversion"/>
  </si>
  <si>
    <t>심</t>
    <phoneticPr fontId="4" type="noConversion"/>
  </si>
  <si>
    <t>주호</t>
    <phoneticPr fontId="4" type="noConversion"/>
  </si>
  <si>
    <t>노비</t>
    <phoneticPr fontId="4" type="noConversion"/>
  </si>
  <si>
    <t xml:space="preserve">光山 </t>
    <phoneticPr fontId="4" type="noConversion"/>
  </si>
  <si>
    <t>광산</t>
    <phoneticPr fontId="4" type="noConversion"/>
  </si>
  <si>
    <t>유</t>
    <phoneticPr fontId="4" type="noConversion"/>
  </si>
  <si>
    <t>今元</t>
    <phoneticPr fontId="4" type="noConversion"/>
  </si>
  <si>
    <t>具尙彦故代子</t>
    <phoneticPr fontId="4" type="noConversion"/>
  </si>
  <si>
    <t>具</t>
    <phoneticPr fontId="4" type="noConversion"/>
  </si>
  <si>
    <t>구</t>
    <phoneticPr fontId="4" type="noConversion"/>
  </si>
  <si>
    <t>金海</t>
    <phoneticPr fontId="4" type="noConversion"/>
  </si>
  <si>
    <t>김해</t>
    <phoneticPr fontId="4" type="noConversion"/>
  </si>
  <si>
    <t>守北面</t>
    <phoneticPr fontId="4" type="noConversion"/>
  </si>
  <si>
    <t>수북면</t>
    <phoneticPr fontId="4" type="noConversion"/>
  </si>
  <si>
    <t>守北面</t>
    <phoneticPr fontId="4" type="noConversion"/>
  </si>
  <si>
    <t>수북면</t>
    <phoneticPr fontId="4" type="noConversion"/>
  </si>
  <si>
    <t>鄭泰同</t>
    <phoneticPr fontId="4" type="noConversion"/>
  </si>
  <si>
    <t>外祖(原)曾祖</t>
    <phoneticPr fontId="4" type="noConversion"/>
  </si>
  <si>
    <t>진초</t>
    <phoneticPr fontId="4" type="noConversion"/>
  </si>
  <si>
    <t>慶州</t>
    <phoneticPr fontId="4" type="noConversion"/>
  </si>
  <si>
    <t>경주</t>
    <phoneticPr fontId="4" type="noConversion"/>
  </si>
  <si>
    <t>주호</t>
    <phoneticPr fontId="4" type="noConversion"/>
  </si>
  <si>
    <t>구용세</t>
    <phoneticPr fontId="4" type="noConversion"/>
  </si>
  <si>
    <t>여달삼</t>
    <phoneticPr fontId="4" type="noConversion"/>
  </si>
  <si>
    <t>守北面</t>
    <phoneticPr fontId="4" type="noConversion"/>
  </si>
  <si>
    <t>수북면</t>
    <phoneticPr fontId="4" type="noConversion"/>
  </si>
  <si>
    <t>具</t>
    <phoneticPr fontId="4" type="noConversion"/>
  </si>
  <si>
    <t>구</t>
    <phoneticPr fontId="4" type="noConversion"/>
  </si>
  <si>
    <t>영양</t>
    <phoneticPr fontId="4" type="noConversion"/>
  </si>
  <si>
    <t>黃致化</t>
    <phoneticPr fontId="4" type="noConversion"/>
  </si>
  <si>
    <t>守北面</t>
    <phoneticPr fontId="4" type="noConversion"/>
  </si>
  <si>
    <t>수북면</t>
    <phoneticPr fontId="4" type="noConversion"/>
  </si>
  <si>
    <t>택신</t>
    <phoneticPr fontId="4" type="noConversion"/>
  </si>
  <si>
    <t>구이암</t>
    <phoneticPr fontId="4" type="noConversion"/>
  </si>
  <si>
    <t>河濱</t>
    <phoneticPr fontId="4" type="noConversion"/>
  </si>
  <si>
    <t>하빈</t>
    <phoneticPr fontId="4" type="noConversion"/>
  </si>
  <si>
    <t>八溪</t>
    <phoneticPr fontId="4" type="noConversion"/>
  </si>
  <si>
    <t>팔계</t>
    <phoneticPr fontId="4" type="noConversion"/>
  </si>
  <si>
    <t>郞廳</t>
    <phoneticPr fontId="4" type="noConversion"/>
  </si>
  <si>
    <t>낭청</t>
    <phoneticPr fontId="4" type="noConversion"/>
  </si>
  <si>
    <t>具</t>
    <phoneticPr fontId="4" type="noConversion"/>
  </si>
  <si>
    <t>구</t>
    <phoneticPr fontId="4" type="noConversion"/>
  </si>
  <si>
    <t>김연점</t>
    <phoneticPr fontId="4" type="noConversion"/>
  </si>
  <si>
    <t>守北面</t>
    <phoneticPr fontId="4" type="noConversion"/>
  </si>
  <si>
    <t>수북면</t>
    <phoneticPr fontId="4" type="noConversion"/>
  </si>
  <si>
    <r>
      <rPr>
        <sz val="10"/>
        <rFont val="새바탕"/>
        <family val="1"/>
        <charset val="129"/>
      </rPr>
      <t>鉄</t>
    </r>
    <r>
      <rPr>
        <sz val="10"/>
        <rFont val="돋움"/>
        <family val="3"/>
        <charset val="129"/>
      </rPr>
      <t>馹</t>
    </r>
    <phoneticPr fontId="4" type="noConversion"/>
  </si>
  <si>
    <t>업무이익종고대자</t>
    <phoneticPr fontId="4" type="noConversion"/>
  </si>
  <si>
    <t>李</t>
    <phoneticPr fontId="4" type="noConversion"/>
  </si>
  <si>
    <t>이</t>
    <phoneticPr fontId="4" type="noConversion"/>
  </si>
  <si>
    <t>尙卜</t>
    <phoneticPr fontId="4" type="noConversion"/>
  </si>
  <si>
    <t>상복</t>
    <phoneticPr fontId="4" type="noConversion"/>
  </si>
  <si>
    <t>子</t>
    <phoneticPr fontId="4" type="noConversion"/>
  </si>
  <si>
    <t>자</t>
    <phoneticPr fontId="4" type="noConversion"/>
  </si>
  <si>
    <t>辛丑</t>
    <phoneticPr fontId="4" type="noConversion"/>
  </si>
  <si>
    <t>신축</t>
    <phoneticPr fontId="4" type="noConversion"/>
  </si>
  <si>
    <t>유</t>
    <phoneticPr fontId="4" type="noConversion"/>
  </si>
  <si>
    <t>주호</t>
    <phoneticPr fontId="4" type="noConversion"/>
  </si>
  <si>
    <t>鄭</t>
    <phoneticPr fontId="4" type="noConversion"/>
  </si>
  <si>
    <t>정</t>
    <phoneticPr fontId="4" type="noConversion"/>
  </si>
  <si>
    <t>瑞興</t>
    <phoneticPr fontId="4" type="noConversion"/>
  </si>
  <si>
    <t>서흥</t>
    <phoneticPr fontId="4" type="noConversion"/>
  </si>
  <si>
    <t>순영리</t>
    <phoneticPr fontId="4" type="noConversion"/>
  </si>
  <si>
    <t>주호</t>
    <phoneticPr fontId="4" type="noConversion"/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</si>
  <si>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彦</t>
    </r>
  </si>
  <si>
    <t>기언</t>
    <phoneticPr fontId="4" type="noConversion"/>
  </si>
  <si>
    <t>云得</t>
    <phoneticPr fontId="4" type="noConversion"/>
  </si>
  <si>
    <t>본</t>
    <phoneticPr fontId="4" type="noConversion"/>
  </si>
  <si>
    <t>資憲大夫</t>
    <phoneticPr fontId="4" type="noConversion"/>
  </si>
  <si>
    <t>嘉善大夫</t>
    <phoneticPr fontId="4" type="noConversion"/>
  </si>
  <si>
    <t>가선대부</t>
    <phoneticPr fontId="4" type="noConversion"/>
  </si>
  <si>
    <t>전영록</t>
    <phoneticPr fontId="4" type="noConversion"/>
  </si>
  <si>
    <t>守北面</t>
    <phoneticPr fontId="4" type="noConversion"/>
  </si>
  <si>
    <t>수북면</t>
    <phoneticPr fontId="4" type="noConversion"/>
  </si>
  <si>
    <t>주호</t>
    <phoneticPr fontId="4" type="noConversion"/>
  </si>
  <si>
    <t>주호</t>
    <phoneticPr fontId="4" type="noConversion"/>
  </si>
  <si>
    <t>유</t>
    <phoneticPr fontId="4" type="noConversion"/>
  </si>
  <si>
    <t>草山</t>
    <phoneticPr fontId="4" type="noConversion"/>
  </si>
  <si>
    <t>초산</t>
    <phoneticPr fontId="4" type="noConversion"/>
  </si>
  <si>
    <t>연응</t>
    <phoneticPr fontId="4" type="noConversion"/>
  </si>
  <si>
    <t>통정대부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</si>
</sst>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0"/>
      <name val="새바탕"/>
      <family val="1"/>
      <charset val="129"/>
    </font>
    <font>
      <sz val="8"/>
      <name val="맑은 고딕"/>
      <family val="2"/>
      <charset val="129"/>
      <scheme val="minor"/>
    </font>
    <font>
      <sz val="10"/>
      <color indexed="8"/>
      <name val="새바탕"/>
      <family val="1"/>
      <charset val="129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6" customWidth="1"/>
    <col min="2" max="2" width="4.625" style="4" customWidth="1"/>
    <col min="3" max="4" width="6.625" style="4" customWidth="1"/>
    <col min="5" max="5" width="4.625" style="4" customWidth="1"/>
    <col min="6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4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bestFit="1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7458</v>
      </c>
    </row>
    <row r="2" spans="1:73" ht="13.5" customHeight="1">
      <c r="A2" s="7" t="str">
        <f>HYPERLINK("http://kyu.snu.ac.kr/sdhj/index.jsp?type=hj/GK14746_00IM0001_088a.jpg","1867_수북면_088a")</f>
        <v>1867_수북면_088a</v>
      </c>
      <c r="B2" s="4">
        <v>1867</v>
      </c>
      <c r="C2" s="4" t="s">
        <v>7459</v>
      </c>
      <c r="D2" s="4" t="s">
        <v>7460</v>
      </c>
      <c r="E2" s="4">
        <v>1</v>
      </c>
      <c r="F2" s="5">
        <v>1</v>
      </c>
      <c r="G2" s="5" t="s">
        <v>72</v>
      </c>
      <c r="H2" s="5" t="s">
        <v>73</v>
      </c>
      <c r="I2" s="5">
        <v>1</v>
      </c>
      <c r="J2" s="5" t="s">
        <v>74</v>
      </c>
      <c r="K2" s="5" t="s">
        <v>75</v>
      </c>
      <c r="L2" s="5">
        <v>1</v>
      </c>
      <c r="M2" s="4" t="s">
        <v>74</v>
      </c>
      <c r="N2" s="4" t="s">
        <v>75</v>
      </c>
      <c r="T2" s="5" t="s">
        <v>7461</v>
      </c>
      <c r="U2" s="5" t="s">
        <v>76</v>
      </c>
      <c r="V2" s="5" t="s">
        <v>77</v>
      </c>
      <c r="W2" s="5" t="s">
        <v>78</v>
      </c>
      <c r="X2" s="5" t="s">
        <v>79</v>
      </c>
      <c r="Y2" s="5" t="s">
        <v>80</v>
      </c>
      <c r="Z2" s="5" t="s">
        <v>81</v>
      </c>
      <c r="AC2" s="5">
        <v>71</v>
      </c>
      <c r="AD2" s="5" t="s">
        <v>82</v>
      </c>
      <c r="AE2" s="5" t="s">
        <v>83</v>
      </c>
      <c r="AJ2" s="5" t="s">
        <v>35</v>
      </c>
      <c r="AK2" s="5" t="s">
        <v>36</v>
      </c>
      <c r="AL2" s="5" t="s">
        <v>84</v>
      </c>
      <c r="AM2" s="5" t="s">
        <v>85</v>
      </c>
      <c r="AT2" s="5" t="s">
        <v>86</v>
      </c>
      <c r="AU2" s="5" t="s">
        <v>87</v>
      </c>
      <c r="AV2" s="5" t="s">
        <v>88</v>
      </c>
      <c r="AW2" s="5" t="s">
        <v>89</v>
      </c>
      <c r="BG2" s="5" t="s">
        <v>86</v>
      </c>
      <c r="BH2" s="5" t="s">
        <v>87</v>
      </c>
      <c r="BI2" s="5" t="s">
        <v>90</v>
      </c>
      <c r="BJ2" s="5" t="s">
        <v>91</v>
      </c>
      <c r="BK2" s="5" t="s">
        <v>86</v>
      </c>
      <c r="BL2" s="5" t="s">
        <v>87</v>
      </c>
      <c r="BM2" s="5" t="s">
        <v>92</v>
      </c>
      <c r="BN2" s="5" t="s">
        <v>93</v>
      </c>
      <c r="BO2" s="5" t="s">
        <v>86</v>
      </c>
      <c r="BP2" s="5" t="s">
        <v>87</v>
      </c>
      <c r="BQ2" s="5" t="s">
        <v>94</v>
      </c>
      <c r="BR2" s="5" t="s">
        <v>95</v>
      </c>
      <c r="BS2" s="5" t="s">
        <v>84</v>
      </c>
      <c r="BT2" s="5" t="s">
        <v>85</v>
      </c>
    </row>
    <row r="3" spans="1:73" ht="13.5" customHeight="1">
      <c r="A3" s="7" t="str">
        <f>HYPERLINK("http://kyu.snu.ac.kr/sdhj/index.jsp?type=hj/GK14746_00IM0001_088a.jpg","1867_수북면_088a")</f>
        <v>1867_수북면_088a</v>
      </c>
      <c r="B3" s="4">
        <v>1867</v>
      </c>
      <c r="C3" s="4" t="s">
        <v>7462</v>
      </c>
      <c r="D3" s="4" t="s">
        <v>7463</v>
      </c>
      <c r="E3" s="4">
        <v>2</v>
      </c>
      <c r="F3" s="5">
        <v>1</v>
      </c>
      <c r="G3" s="5" t="s">
        <v>72</v>
      </c>
      <c r="H3" s="5" t="s">
        <v>73</v>
      </c>
      <c r="I3" s="5">
        <v>1</v>
      </c>
      <c r="L3" s="5">
        <v>1</v>
      </c>
      <c r="M3" s="4" t="s">
        <v>74</v>
      </c>
      <c r="N3" s="4" t="s">
        <v>75</v>
      </c>
      <c r="S3" s="5" t="s">
        <v>96</v>
      </c>
      <c r="T3" s="5" t="s">
        <v>97</v>
      </c>
      <c r="W3" s="5" t="s">
        <v>78</v>
      </c>
      <c r="X3" s="5" t="s">
        <v>79</v>
      </c>
      <c r="Y3" s="5" t="s">
        <v>98</v>
      </c>
      <c r="Z3" s="5" t="s">
        <v>99</v>
      </c>
      <c r="AC3" s="5">
        <v>64</v>
      </c>
      <c r="AD3" s="5" t="s">
        <v>100</v>
      </c>
      <c r="AE3" s="5" t="s">
        <v>101</v>
      </c>
      <c r="AJ3" s="5" t="s">
        <v>35</v>
      </c>
      <c r="AK3" s="5" t="s">
        <v>36</v>
      </c>
      <c r="AL3" s="5" t="s">
        <v>84</v>
      </c>
      <c r="AM3" s="5" t="s">
        <v>85</v>
      </c>
      <c r="AT3" s="5" t="s">
        <v>102</v>
      </c>
      <c r="AU3" s="5" t="s">
        <v>103</v>
      </c>
      <c r="AV3" s="5" t="s">
        <v>104</v>
      </c>
      <c r="AW3" s="5" t="s">
        <v>105</v>
      </c>
      <c r="BG3" s="5" t="s">
        <v>102</v>
      </c>
      <c r="BH3" s="5" t="s">
        <v>103</v>
      </c>
      <c r="BI3" s="5" t="s">
        <v>106</v>
      </c>
      <c r="BJ3" s="5" t="s">
        <v>107</v>
      </c>
      <c r="BK3" s="5" t="s">
        <v>102</v>
      </c>
      <c r="BL3" s="5" t="s">
        <v>103</v>
      </c>
      <c r="BM3" s="5" t="s">
        <v>108</v>
      </c>
      <c r="BN3" s="5" t="s">
        <v>109</v>
      </c>
      <c r="BO3" s="5" t="s">
        <v>102</v>
      </c>
      <c r="BP3" s="5" t="s">
        <v>103</v>
      </c>
      <c r="BQ3" s="5" t="s">
        <v>110</v>
      </c>
      <c r="BR3" s="5" t="s">
        <v>111</v>
      </c>
      <c r="BS3" s="5" t="s">
        <v>112</v>
      </c>
      <c r="BT3" s="5" t="s">
        <v>113</v>
      </c>
    </row>
    <row r="4" spans="1:73" ht="13.5" customHeight="1">
      <c r="A4" s="7" t="str">
        <f>HYPERLINK("http://kyu.snu.ac.kr/sdhj/index.jsp?type=hj/GK14746_00IM0001_088a.jpg","1867_수북면_088a")</f>
        <v>1867_수북면_088a</v>
      </c>
      <c r="B4" s="4">
        <v>1867</v>
      </c>
      <c r="C4" s="4" t="s">
        <v>7464</v>
      </c>
      <c r="D4" s="4" t="s">
        <v>7465</v>
      </c>
      <c r="E4" s="4">
        <v>3</v>
      </c>
      <c r="F4" s="5">
        <v>1</v>
      </c>
      <c r="G4" s="5" t="s">
        <v>72</v>
      </c>
      <c r="H4" s="5" t="s">
        <v>73</v>
      </c>
      <c r="I4" s="5">
        <v>1</v>
      </c>
      <c r="L4" s="5">
        <v>1</v>
      </c>
      <c r="M4" s="4" t="s">
        <v>74</v>
      </c>
      <c r="N4" s="4" t="s">
        <v>75</v>
      </c>
      <c r="S4" s="5" t="s">
        <v>114</v>
      </c>
      <c r="T4" s="5" t="s">
        <v>115</v>
      </c>
      <c r="U4" s="5" t="s">
        <v>116</v>
      </c>
      <c r="V4" s="5" t="s">
        <v>117</v>
      </c>
      <c r="Y4" s="5" t="s">
        <v>118</v>
      </c>
      <c r="Z4" s="5" t="s">
        <v>119</v>
      </c>
      <c r="AC4" s="5">
        <v>29</v>
      </c>
      <c r="AD4" s="5" t="s">
        <v>120</v>
      </c>
      <c r="AE4" s="5" t="s">
        <v>121</v>
      </c>
    </row>
    <row r="5" spans="1:73" ht="13.5" customHeight="1">
      <c r="A5" s="7" t="str">
        <f>HYPERLINK("http://kyu.snu.ac.kr/sdhj/index.jsp?type=hj/GK14746_00IM0001_088a.jpg","1867_수북면_088a")</f>
        <v>1867_수북면_088a</v>
      </c>
      <c r="B5" s="4">
        <v>1867</v>
      </c>
      <c r="C5" s="4" t="s">
        <v>7466</v>
      </c>
      <c r="D5" s="4" t="s">
        <v>7467</v>
      </c>
      <c r="E5" s="4">
        <v>4</v>
      </c>
      <c r="F5" s="5">
        <v>1</v>
      </c>
      <c r="G5" s="5" t="s">
        <v>72</v>
      </c>
      <c r="H5" s="5" t="s">
        <v>73</v>
      </c>
      <c r="I5" s="5">
        <v>1</v>
      </c>
      <c r="L5" s="5">
        <v>1</v>
      </c>
      <c r="M5" s="4" t="s">
        <v>74</v>
      </c>
      <c r="N5" s="4" t="s">
        <v>75</v>
      </c>
      <c r="S5" s="5" t="s">
        <v>114</v>
      </c>
      <c r="T5" s="5" t="s">
        <v>115</v>
      </c>
      <c r="U5" s="5" t="s">
        <v>122</v>
      </c>
      <c r="V5" s="5" t="s">
        <v>123</v>
      </c>
      <c r="Y5" s="5" t="s">
        <v>118</v>
      </c>
      <c r="Z5" s="5" t="s">
        <v>119</v>
      </c>
      <c r="AC5" s="5">
        <v>29</v>
      </c>
      <c r="AD5" s="5" t="s">
        <v>120</v>
      </c>
      <c r="AE5" s="5" t="s">
        <v>121</v>
      </c>
    </row>
    <row r="6" spans="1:73" ht="13.5" customHeight="1">
      <c r="A6" s="7" t="str">
        <f>HYPERLINK("http://kyu.snu.ac.kr/sdhj/index.jsp?type=hj/GK14746_00IM0001_088a.jpg","1867_수북면_088a")</f>
        <v>1867_수북면_088a</v>
      </c>
      <c r="B6" s="4">
        <v>1867</v>
      </c>
      <c r="C6" s="4" t="s">
        <v>7468</v>
      </c>
      <c r="D6" s="4" t="s">
        <v>7469</v>
      </c>
      <c r="E6" s="4">
        <v>5</v>
      </c>
      <c r="F6" s="5">
        <v>1</v>
      </c>
      <c r="G6" s="5" t="s">
        <v>72</v>
      </c>
      <c r="H6" s="5" t="s">
        <v>73</v>
      </c>
      <c r="I6" s="5">
        <v>1</v>
      </c>
      <c r="L6" s="5">
        <v>1</v>
      </c>
      <c r="M6" s="4" t="s">
        <v>74</v>
      </c>
      <c r="N6" s="4" t="s">
        <v>75</v>
      </c>
      <c r="S6" s="5" t="s">
        <v>124</v>
      </c>
      <c r="T6" s="5" t="s">
        <v>125</v>
      </c>
      <c r="AC6" s="5">
        <v>21</v>
      </c>
      <c r="AD6" s="5" t="s">
        <v>126</v>
      </c>
      <c r="AE6" s="5" t="s">
        <v>127</v>
      </c>
    </row>
    <row r="7" spans="1:73" ht="13.5" customHeight="1">
      <c r="A7" s="7" t="str">
        <f>HYPERLINK("http://kyu.snu.ac.kr/sdhj/index.jsp?type=hj/GK14746_00IM0001_088a.jpg","1867_수북면_088a")</f>
        <v>1867_수북면_088a</v>
      </c>
      <c r="B7" s="4">
        <v>1867</v>
      </c>
      <c r="C7" s="4" t="s">
        <v>7470</v>
      </c>
      <c r="D7" s="4" t="s">
        <v>7471</v>
      </c>
      <c r="E7" s="4">
        <v>6</v>
      </c>
      <c r="F7" s="5">
        <v>1</v>
      </c>
      <c r="G7" s="5" t="s">
        <v>72</v>
      </c>
      <c r="H7" s="5" t="s">
        <v>73</v>
      </c>
      <c r="I7" s="5">
        <v>1</v>
      </c>
      <c r="L7" s="5">
        <v>1</v>
      </c>
      <c r="M7" s="4" t="s">
        <v>74</v>
      </c>
      <c r="N7" s="4" t="s">
        <v>75</v>
      </c>
      <c r="S7" s="5" t="s">
        <v>124</v>
      </c>
      <c r="T7" s="5" t="s">
        <v>125</v>
      </c>
      <c r="AC7" s="5">
        <v>15</v>
      </c>
      <c r="AD7" s="5" t="s">
        <v>128</v>
      </c>
      <c r="AE7" s="5" t="s">
        <v>129</v>
      </c>
    </row>
    <row r="8" spans="1:73" ht="13.5" customHeight="1">
      <c r="A8" s="7" t="str">
        <f>HYPERLINK("http://kyu.snu.ac.kr/sdhj/index.jsp?type=hj/GK14746_00IM0001_088a.jpg","1867_수북면_088a")</f>
        <v>1867_수북면_088a</v>
      </c>
      <c r="B8" s="4">
        <v>1867</v>
      </c>
      <c r="C8" s="4" t="s">
        <v>7470</v>
      </c>
      <c r="D8" s="4" t="s">
        <v>7471</v>
      </c>
      <c r="E8" s="4">
        <v>7</v>
      </c>
      <c r="F8" s="5">
        <v>1</v>
      </c>
      <c r="G8" s="5" t="s">
        <v>72</v>
      </c>
      <c r="H8" s="5" t="s">
        <v>73</v>
      </c>
      <c r="I8" s="5">
        <v>1</v>
      </c>
      <c r="L8" s="5">
        <v>1</v>
      </c>
      <c r="M8" s="4" t="s">
        <v>74</v>
      </c>
      <c r="N8" s="4" t="s">
        <v>75</v>
      </c>
      <c r="S8" s="5" t="s">
        <v>124</v>
      </c>
      <c r="T8" s="5" t="s">
        <v>125</v>
      </c>
      <c r="AC8" s="5">
        <v>12</v>
      </c>
      <c r="AD8" s="5" t="s">
        <v>130</v>
      </c>
      <c r="AE8" s="5" t="s">
        <v>131</v>
      </c>
    </row>
    <row r="9" spans="1:73" ht="13.5" customHeight="1">
      <c r="A9" s="7" t="str">
        <f>HYPERLINK("http://kyu.snu.ac.kr/sdhj/index.jsp?type=hj/GK14746_00IM0001_088a.jpg","1867_수북면_088a")</f>
        <v>1867_수북면_088a</v>
      </c>
      <c r="B9" s="4">
        <v>1867</v>
      </c>
      <c r="C9" s="4" t="s">
        <v>7470</v>
      </c>
      <c r="D9" s="4" t="s">
        <v>7471</v>
      </c>
      <c r="E9" s="4">
        <v>8</v>
      </c>
      <c r="F9" s="5">
        <v>1</v>
      </c>
      <c r="G9" s="5" t="s">
        <v>72</v>
      </c>
      <c r="H9" s="5" t="s">
        <v>73</v>
      </c>
      <c r="I9" s="5">
        <v>1</v>
      </c>
      <c r="L9" s="5">
        <v>2</v>
      </c>
      <c r="M9" s="4" t="s">
        <v>132</v>
      </c>
      <c r="N9" s="4" t="s">
        <v>133</v>
      </c>
      <c r="T9" s="5" t="s">
        <v>7472</v>
      </c>
      <c r="U9" s="5" t="s">
        <v>134</v>
      </c>
      <c r="V9" s="5" t="s">
        <v>135</v>
      </c>
      <c r="W9" s="5" t="s">
        <v>136</v>
      </c>
      <c r="X9" s="5" t="s">
        <v>137</v>
      </c>
      <c r="Y9" s="5" t="s">
        <v>138</v>
      </c>
      <c r="Z9" s="5" t="s">
        <v>139</v>
      </c>
      <c r="AC9" s="5">
        <v>43</v>
      </c>
      <c r="AD9" s="5" t="s">
        <v>140</v>
      </c>
      <c r="AE9" s="5" t="s">
        <v>141</v>
      </c>
      <c r="AJ9" s="5" t="s">
        <v>35</v>
      </c>
      <c r="AK9" s="5" t="s">
        <v>36</v>
      </c>
      <c r="AL9" s="5" t="s">
        <v>142</v>
      </c>
      <c r="AM9" s="5" t="s">
        <v>143</v>
      </c>
      <c r="AT9" s="5" t="s">
        <v>144</v>
      </c>
      <c r="AU9" s="5" t="s">
        <v>145</v>
      </c>
      <c r="AV9" s="5" t="s">
        <v>146</v>
      </c>
      <c r="AW9" s="5" t="s">
        <v>147</v>
      </c>
      <c r="BG9" s="5" t="s">
        <v>144</v>
      </c>
      <c r="BH9" s="5" t="s">
        <v>145</v>
      </c>
      <c r="BI9" s="5" t="s">
        <v>148</v>
      </c>
      <c r="BJ9" s="5" t="s">
        <v>149</v>
      </c>
      <c r="BK9" s="5" t="s">
        <v>144</v>
      </c>
      <c r="BL9" s="5" t="s">
        <v>145</v>
      </c>
      <c r="BM9" s="5" t="s">
        <v>150</v>
      </c>
      <c r="BN9" s="5" t="s">
        <v>151</v>
      </c>
      <c r="BO9" s="5" t="s">
        <v>144</v>
      </c>
      <c r="BP9" s="5" t="s">
        <v>145</v>
      </c>
      <c r="BQ9" s="5" t="s">
        <v>152</v>
      </c>
      <c r="BR9" s="5" t="s">
        <v>153</v>
      </c>
      <c r="BS9" s="5" t="s">
        <v>154</v>
      </c>
      <c r="BT9" s="5" t="s">
        <v>155</v>
      </c>
    </row>
    <row r="10" spans="1:73" ht="13.5" customHeight="1">
      <c r="A10" s="7" t="str">
        <f>HYPERLINK("http://kyu.snu.ac.kr/sdhj/index.jsp?type=hj/GK14746_00IM0001_088a.jpg","1867_수북면_088a")</f>
        <v>1867_수북면_088a</v>
      </c>
      <c r="B10" s="4">
        <v>1867</v>
      </c>
      <c r="C10" s="4" t="s">
        <v>7473</v>
      </c>
      <c r="D10" s="4" t="s">
        <v>7474</v>
      </c>
      <c r="E10" s="4">
        <v>9</v>
      </c>
      <c r="F10" s="5">
        <v>1</v>
      </c>
      <c r="G10" s="5" t="s">
        <v>72</v>
      </c>
      <c r="H10" s="5" t="s">
        <v>73</v>
      </c>
      <c r="I10" s="5">
        <v>1</v>
      </c>
      <c r="L10" s="5">
        <v>2</v>
      </c>
      <c r="M10" s="4" t="s">
        <v>132</v>
      </c>
      <c r="N10" s="4" t="s">
        <v>133</v>
      </c>
      <c r="S10" s="5" t="s">
        <v>96</v>
      </c>
      <c r="T10" s="5" t="s">
        <v>97</v>
      </c>
      <c r="W10" s="5" t="s">
        <v>78</v>
      </c>
      <c r="X10" s="5" t="s">
        <v>79</v>
      </c>
      <c r="Y10" s="5" t="s">
        <v>156</v>
      </c>
      <c r="Z10" s="5" t="s">
        <v>157</v>
      </c>
      <c r="AC10" s="5">
        <v>32</v>
      </c>
      <c r="AD10" s="5" t="s">
        <v>158</v>
      </c>
      <c r="AE10" s="5" t="s">
        <v>159</v>
      </c>
      <c r="AJ10" s="5" t="s">
        <v>35</v>
      </c>
      <c r="AK10" s="5" t="s">
        <v>36</v>
      </c>
      <c r="AL10" s="5" t="s">
        <v>160</v>
      </c>
      <c r="AM10" s="5" t="s">
        <v>161</v>
      </c>
      <c r="AT10" s="5" t="s">
        <v>144</v>
      </c>
      <c r="AU10" s="5" t="s">
        <v>145</v>
      </c>
      <c r="AV10" s="5" t="s">
        <v>162</v>
      </c>
      <c r="AW10" s="5" t="s">
        <v>163</v>
      </c>
      <c r="BG10" s="5" t="s">
        <v>144</v>
      </c>
      <c r="BH10" s="5" t="s">
        <v>145</v>
      </c>
      <c r="BI10" s="5" t="s">
        <v>164</v>
      </c>
      <c r="BJ10" s="5" t="s">
        <v>165</v>
      </c>
      <c r="BK10" s="5" t="s">
        <v>144</v>
      </c>
      <c r="BL10" s="5" t="s">
        <v>145</v>
      </c>
      <c r="BM10" s="5" t="s">
        <v>166</v>
      </c>
      <c r="BN10" s="5" t="s">
        <v>167</v>
      </c>
      <c r="BO10" s="5" t="s">
        <v>144</v>
      </c>
      <c r="BP10" s="5" t="s">
        <v>145</v>
      </c>
      <c r="BQ10" s="5" t="s">
        <v>168</v>
      </c>
      <c r="BR10" s="5" t="s">
        <v>169</v>
      </c>
      <c r="BS10" s="5" t="s">
        <v>84</v>
      </c>
      <c r="BT10" s="5" t="s">
        <v>85</v>
      </c>
    </row>
    <row r="11" spans="1:73" ht="13.5" customHeight="1">
      <c r="A11" s="7" t="str">
        <f>HYPERLINK("http://kyu.snu.ac.kr/sdhj/index.jsp?type=hj/GK14746_00IM0001_088a.jpg","1867_수북면_088a")</f>
        <v>1867_수북면_088a</v>
      </c>
      <c r="B11" s="4">
        <v>1867</v>
      </c>
      <c r="C11" s="4" t="s">
        <v>7475</v>
      </c>
      <c r="D11" s="4" t="s">
        <v>7476</v>
      </c>
      <c r="E11" s="4">
        <v>10</v>
      </c>
      <c r="F11" s="5">
        <v>1</v>
      </c>
      <c r="G11" s="5" t="s">
        <v>72</v>
      </c>
      <c r="H11" s="5" t="s">
        <v>73</v>
      </c>
      <c r="I11" s="5">
        <v>1</v>
      </c>
      <c r="L11" s="5">
        <v>2</v>
      </c>
      <c r="M11" s="4" t="s">
        <v>132</v>
      </c>
      <c r="N11" s="4" t="s">
        <v>133</v>
      </c>
      <c r="T11" s="5" t="s">
        <v>7477</v>
      </c>
      <c r="U11" s="5" t="s">
        <v>170</v>
      </c>
      <c r="V11" s="5" t="s">
        <v>171</v>
      </c>
      <c r="Y11" s="5" t="s">
        <v>172</v>
      </c>
      <c r="Z11" s="5" t="s">
        <v>173</v>
      </c>
      <c r="AC11" s="5">
        <v>27</v>
      </c>
      <c r="AD11" s="5" t="s">
        <v>174</v>
      </c>
      <c r="AE11" s="5" t="s">
        <v>175</v>
      </c>
    </row>
    <row r="12" spans="1:73" ht="13.5" customHeight="1">
      <c r="A12" s="7" t="str">
        <f>HYPERLINK("http://kyu.snu.ac.kr/sdhj/index.jsp?type=hj/GK14746_00IM0001_088a.jpg","1867_수북면_088a")</f>
        <v>1867_수북면_088a</v>
      </c>
      <c r="B12" s="4">
        <v>1867</v>
      </c>
      <c r="C12" s="4" t="s">
        <v>7478</v>
      </c>
      <c r="D12" s="4" t="s">
        <v>7479</v>
      </c>
      <c r="E12" s="4">
        <v>11</v>
      </c>
      <c r="F12" s="5">
        <v>1</v>
      </c>
      <c r="G12" s="5" t="s">
        <v>72</v>
      </c>
      <c r="H12" s="5" t="s">
        <v>73</v>
      </c>
      <c r="I12" s="5">
        <v>1</v>
      </c>
      <c r="L12" s="5">
        <v>3</v>
      </c>
      <c r="M12" s="4" t="s">
        <v>176</v>
      </c>
      <c r="N12" s="4" t="s">
        <v>177</v>
      </c>
      <c r="T12" s="5" t="s">
        <v>7480</v>
      </c>
      <c r="U12" s="5" t="s">
        <v>134</v>
      </c>
      <c r="V12" s="5" t="s">
        <v>135</v>
      </c>
      <c r="W12" s="5" t="s">
        <v>136</v>
      </c>
      <c r="X12" s="5" t="s">
        <v>137</v>
      </c>
      <c r="Y12" s="5" t="s">
        <v>178</v>
      </c>
      <c r="Z12" s="5" t="s">
        <v>179</v>
      </c>
      <c r="AC12" s="5">
        <v>51</v>
      </c>
      <c r="AD12" s="5" t="s">
        <v>180</v>
      </c>
      <c r="AE12" s="5" t="s">
        <v>181</v>
      </c>
      <c r="AJ12" s="5" t="s">
        <v>35</v>
      </c>
      <c r="AK12" s="5" t="s">
        <v>36</v>
      </c>
      <c r="AL12" s="5" t="s">
        <v>142</v>
      </c>
      <c r="AM12" s="5" t="s">
        <v>143</v>
      </c>
      <c r="AT12" s="5" t="s">
        <v>144</v>
      </c>
      <c r="AU12" s="5" t="s">
        <v>145</v>
      </c>
      <c r="AV12" s="5" t="s">
        <v>182</v>
      </c>
      <c r="AW12" s="5" t="s">
        <v>183</v>
      </c>
      <c r="BG12" s="5" t="s">
        <v>184</v>
      </c>
      <c r="BH12" s="5" t="s">
        <v>185</v>
      </c>
      <c r="BI12" s="5" t="s">
        <v>186</v>
      </c>
      <c r="BJ12" s="5" t="s">
        <v>187</v>
      </c>
      <c r="BK12" s="5" t="s">
        <v>144</v>
      </c>
      <c r="BL12" s="5" t="s">
        <v>145</v>
      </c>
      <c r="BM12" s="5" t="s">
        <v>150</v>
      </c>
      <c r="BN12" s="5" t="s">
        <v>151</v>
      </c>
      <c r="BO12" s="5" t="s">
        <v>144</v>
      </c>
      <c r="BP12" s="5" t="s">
        <v>145</v>
      </c>
      <c r="BQ12" s="5" t="s">
        <v>188</v>
      </c>
      <c r="BR12" s="5" t="s">
        <v>189</v>
      </c>
      <c r="BS12" s="5" t="s">
        <v>190</v>
      </c>
      <c r="BT12" s="5" t="s">
        <v>191</v>
      </c>
    </row>
    <row r="13" spans="1:73" ht="13.5" customHeight="1">
      <c r="A13" s="7" t="str">
        <f>HYPERLINK("http://kyu.snu.ac.kr/sdhj/index.jsp?type=hj/GK14746_00IM0001_088a.jpg","1867_수북면_088a")</f>
        <v>1867_수북면_088a</v>
      </c>
      <c r="B13" s="4">
        <v>1867</v>
      </c>
      <c r="C13" s="4" t="s">
        <v>7481</v>
      </c>
      <c r="D13" s="4" t="s">
        <v>7482</v>
      </c>
      <c r="E13" s="4">
        <v>12</v>
      </c>
      <c r="F13" s="5">
        <v>1</v>
      </c>
      <c r="G13" s="5" t="s">
        <v>72</v>
      </c>
      <c r="H13" s="5" t="s">
        <v>73</v>
      </c>
      <c r="I13" s="5">
        <v>1</v>
      </c>
      <c r="L13" s="5">
        <v>3</v>
      </c>
      <c r="M13" s="4" t="s">
        <v>176</v>
      </c>
      <c r="N13" s="4" t="s">
        <v>177</v>
      </c>
      <c r="S13" s="5" t="s">
        <v>96</v>
      </c>
      <c r="T13" s="5" t="s">
        <v>97</v>
      </c>
      <c r="W13" s="5" t="s">
        <v>192</v>
      </c>
      <c r="X13" s="5" t="s">
        <v>193</v>
      </c>
      <c r="Y13" s="5" t="s">
        <v>156</v>
      </c>
      <c r="Z13" s="5" t="s">
        <v>157</v>
      </c>
      <c r="AC13" s="5">
        <v>50</v>
      </c>
      <c r="AD13" s="5" t="s">
        <v>194</v>
      </c>
      <c r="AE13" s="5" t="s">
        <v>195</v>
      </c>
      <c r="AJ13" s="5" t="s">
        <v>35</v>
      </c>
      <c r="AK13" s="5" t="s">
        <v>36</v>
      </c>
      <c r="AL13" s="5" t="s">
        <v>196</v>
      </c>
      <c r="AM13" s="5" t="s">
        <v>197</v>
      </c>
      <c r="AT13" s="5" t="s">
        <v>144</v>
      </c>
      <c r="AU13" s="5" t="s">
        <v>145</v>
      </c>
      <c r="AV13" s="5" t="s">
        <v>198</v>
      </c>
      <c r="AW13" s="5" t="s">
        <v>199</v>
      </c>
      <c r="BG13" s="5" t="s">
        <v>144</v>
      </c>
      <c r="BH13" s="5" t="s">
        <v>145</v>
      </c>
      <c r="BI13" s="5" t="s">
        <v>200</v>
      </c>
      <c r="BJ13" s="5" t="s">
        <v>201</v>
      </c>
      <c r="BK13" s="5" t="s">
        <v>144</v>
      </c>
      <c r="BL13" s="5" t="s">
        <v>145</v>
      </c>
      <c r="BM13" s="5" t="s">
        <v>202</v>
      </c>
      <c r="BN13" s="5" t="s">
        <v>203</v>
      </c>
      <c r="BO13" s="5" t="s">
        <v>144</v>
      </c>
      <c r="BP13" s="5" t="s">
        <v>145</v>
      </c>
      <c r="BQ13" s="5" t="s">
        <v>204</v>
      </c>
      <c r="BR13" s="5" t="s">
        <v>205</v>
      </c>
      <c r="BS13" s="5" t="s">
        <v>7483</v>
      </c>
      <c r="BT13" s="5" t="s">
        <v>7484</v>
      </c>
    </row>
    <row r="14" spans="1:73" ht="13.5" customHeight="1">
      <c r="A14" s="7" t="str">
        <f>HYPERLINK("http://kyu.snu.ac.kr/sdhj/index.jsp?type=hj/GK14746_00IM0001_088a.jpg","1867_수북면_088a")</f>
        <v>1867_수북면_088a</v>
      </c>
      <c r="B14" s="4">
        <v>1867</v>
      </c>
      <c r="C14" s="4" t="s">
        <v>7485</v>
      </c>
      <c r="D14" s="4" t="s">
        <v>7486</v>
      </c>
      <c r="E14" s="4">
        <v>13</v>
      </c>
      <c r="F14" s="5">
        <v>1</v>
      </c>
      <c r="G14" s="5" t="s">
        <v>72</v>
      </c>
      <c r="H14" s="5" t="s">
        <v>73</v>
      </c>
      <c r="I14" s="5">
        <v>1</v>
      </c>
      <c r="L14" s="5">
        <v>3</v>
      </c>
      <c r="M14" s="4" t="s">
        <v>176</v>
      </c>
      <c r="N14" s="4" t="s">
        <v>177</v>
      </c>
      <c r="S14" s="5" t="s">
        <v>114</v>
      </c>
      <c r="T14" s="5" t="s">
        <v>115</v>
      </c>
      <c r="Y14" s="5" t="s">
        <v>206</v>
      </c>
      <c r="Z14" s="5" t="s">
        <v>207</v>
      </c>
      <c r="AC14" s="5">
        <v>27</v>
      </c>
      <c r="AD14" s="5" t="s">
        <v>174</v>
      </c>
      <c r="AE14" s="5" t="s">
        <v>175</v>
      </c>
    </row>
    <row r="15" spans="1:73" ht="13.5" customHeight="1">
      <c r="A15" s="7" t="str">
        <f>HYPERLINK("http://kyu.snu.ac.kr/sdhj/index.jsp?type=hj/GK14746_00IM0001_088a.jpg","1867_수북면_088a")</f>
        <v>1867_수북면_088a</v>
      </c>
      <c r="B15" s="4">
        <v>1867</v>
      </c>
      <c r="C15" s="4" t="s">
        <v>7487</v>
      </c>
      <c r="D15" s="4" t="s">
        <v>7488</v>
      </c>
      <c r="E15" s="4">
        <v>14</v>
      </c>
      <c r="F15" s="5">
        <v>1</v>
      </c>
      <c r="G15" s="5" t="s">
        <v>72</v>
      </c>
      <c r="H15" s="5" t="s">
        <v>73</v>
      </c>
      <c r="I15" s="5">
        <v>1</v>
      </c>
      <c r="L15" s="5">
        <v>3</v>
      </c>
      <c r="M15" s="4" t="s">
        <v>176</v>
      </c>
      <c r="N15" s="4" t="s">
        <v>177</v>
      </c>
      <c r="S15" s="5" t="s">
        <v>208</v>
      </c>
      <c r="T15" s="5" t="s">
        <v>209</v>
      </c>
      <c r="W15" s="5" t="s">
        <v>210</v>
      </c>
      <c r="X15" s="5" t="s">
        <v>211</v>
      </c>
      <c r="Y15" s="5" t="s">
        <v>156</v>
      </c>
      <c r="Z15" s="5" t="s">
        <v>157</v>
      </c>
      <c r="AC15" s="5">
        <v>24</v>
      </c>
      <c r="AD15" s="5" t="s">
        <v>212</v>
      </c>
      <c r="AE15" s="5" t="s">
        <v>213</v>
      </c>
    </row>
    <row r="16" spans="1:73" ht="13.5" customHeight="1">
      <c r="A16" s="7" t="str">
        <f>HYPERLINK("http://kyu.snu.ac.kr/sdhj/index.jsp?type=hj/GK14746_00IM0001_088a.jpg","1867_수북면_088a")</f>
        <v>1867_수북면_088a</v>
      </c>
      <c r="B16" s="4">
        <v>1867</v>
      </c>
      <c r="C16" s="4" t="s">
        <v>7487</v>
      </c>
      <c r="D16" s="4" t="s">
        <v>7488</v>
      </c>
      <c r="E16" s="4">
        <v>15</v>
      </c>
      <c r="F16" s="5">
        <v>1</v>
      </c>
      <c r="G16" s="5" t="s">
        <v>72</v>
      </c>
      <c r="H16" s="5" t="s">
        <v>73</v>
      </c>
      <c r="I16" s="5">
        <v>1</v>
      </c>
      <c r="L16" s="5">
        <v>3</v>
      </c>
      <c r="M16" s="4" t="s">
        <v>176</v>
      </c>
      <c r="N16" s="4" t="s">
        <v>177</v>
      </c>
      <c r="T16" s="5" t="s">
        <v>7489</v>
      </c>
      <c r="U16" s="5" t="s">
        <v>170</v>
      </c>
      <c r="V16" s="5" t="s">
        <v>171</v>
      </c>
      <c r="Y16" s="5" t="s">
        <v>214</v>
      </c>
      <c r="Z16" s="5" t="s">
        <v>215</v>
      </c>
      <c r="AC16" s="5">
        <v>73</v>
      </c>
      <c r="AD16" s="5" t="s">
        <v>216</v>
      </c>
      <c r="AE16" s="5" t="s">
        <v>217</v>
      </c>
    </row>
    <row r="17" spans="1:72" ht="13.5" customHeight="1">
      <c r="A17" s="7" t="str">
        <f>HYPERLINK("http://kyu.snu.ac.kr/sdhj/index.jsp?type=hj/GK14746_00IM0001_088a.jpg","1867_수북면_088a")</f>
        <v>1867_수북면_088a</v>
      </c>
      <c r="B17" s="4">
        <v>1867</v>
      </c>
      <c r="C17" s="4" t="s">
        <v>7487</v>
      </c>
      <c r="D17" s="4" t="s">
        <v>7488</v>
      </c>
      <c r="E17" s="4">
        <v>16</v>
      </c>
      <c r="F17" s="5">
        <v>1</v>
      </c>
      <c r="G17" s="5" t="s">
        <v>72</v>
      </c>
      <c r="H17" s="5" t="s">
        <v>73</v>
      </c>
      <c r="I17" s="5">
        <v>1</v>
      </c>
      <c r="L17" s="5">
        <v>3</v>
      </c>
      <c r="M17" s="4" t="s">
        <v>176</v>
      </c>
      <c r="N17" s="4" t="s">
        <v>177</v>
      </c>
      <c r="T17" s="5" t="s">
        <v>7489</v>
      </c>
      <c r="U17" s="5" t="s">
        <v>170</v>
      </c>
      <c r="V17" s="5" t="s">
        <v>171</v>
      </c>
      <c r="Y17" s="5" t="s">
        <v>218</v>
      </c>
      <c r="Z17" s="5" t="s">
        <v>219</v>
      </c>
      <c r="AC17" s="5">
        <v>27</v>
      </c>
      <c r="AD17" s="5" t="s">
        <v>174</v>
      </c>
      <c r="AE17" s="5" t="s">
        <v>175</v>
      </c>
    </row>
    <row r="18" spans="1:72" ht="13.5" customHeight="1">
      <c r="A18" s="7" t="str">
        <f>HYPERLINK("http://kyu.snu.ac.kr/sdhj/index.jsp?type=hj/GK14746_00IM0001_088b.jpg","1867_수북면_088b")</f>
        <v>1867_수북면_088b</v>
      </c>
      <c r="B18" s="4">
        <v>1867</v>
      </c>
      <c r="C18" s="4" t="s">
        <v>7487</v>
      </c>
      <c r="D18" s="4" t="s">
        <v>7488</v>
      </c>
      <c r="E18" s="4">
        <v>17</v>
      </c>
      <c r="F18" s="5">
        <v>1</v>
      </c>
      <c r="G18" s="5" t="s">
        <v>72</v>
      </c>
      <c r="H18" s="5" t="s">
        <v>73</v>
      </c>
      <c r="I18" s="5">
        <v>1</v>
      </c>
      <c r="L18" s="5">
        <v>4</v>
      </c>
      <c r="M18" s="4" t="s">
        <v>220</v>
      </c>
      <c r="N18" s="4" t="s">
        <v>221</v>
      </c>
      <c r="T18" s="5" t="s">
        <v>7490</v>
      </c>
      <c r="U18" s="5" t="s">
        <v>222</v>
      </c>
      <c r="V18" s="5" t="s">
        <v>223</v>
      </c>
      <c r="W18" s="5" t="s">
        <v>78</v>
      </c>
      <c r="X18" s="5" t="s">
        <v>79</v>
      </c>
      <c r="Y18" s="5" t="s">
        <v>224</v>
      </c>
      <c r="Z18" s="5" t="s">
        <v>225</v>
      </c>
      <c r="AC18" s="5">
        <v>48</v>
      </c>
      <c r="AD18" s="5" t="s">
        <v>226</v>
      </c>
      <c r="AE18" s="5" t="s">
        <v>227</v>
      </c>
      <c r="AJ18" s="5" t="s">
        <v>35</v>
      </c>
      <c r="AK18" s="5" t="s">
        <v>36</v>
      </c>
      <c r="AL18" s="5" t="s">
        <v>228</v>
      </c>
      <c r="AM18" s="5" t="s">
        <v>229</v>
      </c>
      <c r="AT18" s="5" t="s">
        <v>102</v>
      </c>
      <c r="AU18" s="5" t="s">
        <v>103</v>
      </c>
      <c r="AV18" s="5" t="s">
        <v>230</v>
      </c>
      <c r="AW18" s="5" t="s">
        <v>231</v>
      </c>
      <c r="BG18" s="5" t="s">
        <v>102</v>
      </c>
      <c r="BH18" s="5" t="s">
        <v>103</v>
      </c>
      <c r="BI18" s="5" t="s">
        <v>232</v>
      </c>
      <c r="BJ18" s="5" t="s">
        <v>233</v>
      </c>
      <c r="BK18" s="5" t="s">
        <v>102</v>
      </c>
      <c r="BL18" s="5" t="s">
        <v>103</v>
      </c>
      <c r="BM18" s="5" t="s">
        <v>234</v>
      </c>
      <c r="BN18" s="5" t="s">
        <v>235</v>
      </c>
      <c r="BO18" s="5" t="s">
        <v>102</v>
      </c>
      <c r="BP18" s="5" t="s">
        <v>103</v>
      </c>
      <c r="BQ18" s="5" t="s">
        <v>236</v>
      </c>
      <c r="BR18" s="5" t="s">
        <v>237</v>
      </c>
      <c r="BS18" s="5" t="s">
        <v>84</v>
      </c>
      <c r="BT18" s="5" t="s">
        <v>85</v>
      </c>
    </row>
    <row r="19" spans="1:72" ht="13.5" customHeight="1">
      <c r="A19" s="7" t="str">
        <f>HYPERLINK("http://kyu.snu.ac.kr/sdhj/index.jsp?type=hj/GK14746_00IM0001_088b.jpg","1867_수북면_088b")</f>
        <v>1867_수북면_088b</v>
      </c>
      <c r="B19" s="4">
        <v>1867</v>
      </c>
      <c r="C19" s="4" t="s">
        <v>7481</v>
      </c>
      <c r="D19" s="4" t="s">
        <v>7482</v>
      </c>
      <c r="E19" s="4">
        <v>18</v>
      </c>
      <c r="F19" s="5">
        <v>1</v>
      </c>
      <c r="G19" s="5" t="s">
        <v>72</v>
      </c>
      <c r="H19" s="5" t="s">
        <v>73</v>
      </c>
      <c r="I19" s="5">
        <v>1</v>
      </c>
      <c r="L19" s="5">
        <v>4</v>
      </c>
      <c r="M19" s="4" t="s">
        <v>220</v>
      </c>
      <c r="N19" s="4" t="s">
        <v>221</v>
      </c>
      <c r="S19" s="5" t="s">
        <v>96</v>
      </c>
      <c r="T19" s="5" t="s">
        <v>97</v>
      </c>
      <c r="W19" s="5" t="s">
        <v>238</v>
      </c>
      <c r="X19" s="5" t="s">
        <v>239</v>
      </c>
      <c r="Y19" s="5" t="s">
        <v>22</v>
      </c>
      <c r="Z19" s="5" t="s">
        <v>23</v>
      </c>
      <c r="AC19" s="5">
        <v>42</v>
      </c>
      <c r="AD19" s="5" t="s">
        <v>240</v>
      </c>
      <c r="AE19" s="5" t="s">
        <v>241</v>
      </c>
      <c r="AJ19" s="5" t="s">
        <v>35</v>
      </c>
      <c r="AK19" s="5" t="s">
        <v>36</v>
      </c>
      <c r="AL19" s="5" t="s">
        <v>242</v>
      </c>
      <c r="AM19" s="5" t="s">
        <v>243</v>
      </c>
      <c r="AT19" s="5" t="s">
        <v>244</v>
      </c>
      <c r="AU19" s="5" t="s">
        <v>245</v>
      </c>
      <c r="AV19" s="5" t="s">
        <v>246</v>
      </c>
      <c r="AW19" s="5" t="s">
        <v>247</v>
      </c>
      <c r="BG19" s="5" t="s">
        <v>102</v>
      </c>
      <c r="BH19" s="5" t="s">
        <v>103</v>
      </c>
      <c r="BI19" s="5" t="s">
        <v>248</v>
      </c>
      <c r="BJ19" s="5" t="s">
        <v>249</v>
      </c>
      <c r="BK19" s="5" t="s">
        <v>102</v>
      </c>
      <c r="BL19" s="5" t="s">
        <v>103</v>
      </c>
      <c r="BM19" s="5" t="s">
        <v>250</v>
      </c>
      <c r="BN19" s="5" t="s">
        <v>251</v>
      </c>
      <c r="BO19" s="5" t="s">
        <v>102</v>
      </c>
      <c r="BP19" s="5" t="s">
        <v>103</v>
      </c>
      <c r="BQ19" s="5" t="s">
        <v>252</v>
      </c>
      <c r="BR19" s="5" t="s">
        <v>253</v>
      </c>
      <c r="BS19" s="5" t="s">
        <v>7491</v>
      </c>
      <c r="BT19" s="5" t="s">
        <v>7492</v>
      </c>
    </row>
    <row r="20" spans="1:72" ht="13.5" customHeight="1">
      <c r="A20" s="7" t="str">
        <f>HYPERLINK("http://kyu.snu.ac.kr/sdhj/index.jsp?type=hj/GK14746_00IM0001_088b.jpg","1867_수북면_088b")</f>
        <v>1867_수북면_088b</v>
      </c>
      <c r="B20" s="4">
        <v>1867</v>
      </c>
      <c r="C20" s="4" t="s">
        <v>7481</v>
      </c>
      <c r="D20" s="4" t="s">
        <v>7482</v>
      </c>
      <c r="E20" s="4">
        <v>19</v>
      </c>
      <c r="F20" s="5">
        <v>1</v>
      </c>
      <c r="G20" s="5" t="s">
        <v>72</v>
      </c>
      <c r="H20" s="5" t="s">
        <v>73</v>
      </c>
      <c r="I20" s="5">
        <v>1</v>
      </c>
      <c r="L20" s="5">
        <v>4</v>
      </c>
      <c r="M20" s="4" t="s">
        <v>220</v>
      </c>
      <c r="N20" s="4" t="s">
        <v>221</v>
      </c>
      <c r="S20" s="5" t="s">
        <v>254</v>
      </c>
      <c r="T20" s="5" t="s">
        <v>255</v>
      </c>
      <c r="U20" s="5" t="s">
        <v>256</v>
      </c>
      <c r="V20" s="5" t="s">
        <v>257</v>
      </c>
      <c r="Y20" s="5" t="s">
        <v>258</v>
      </c>
      <c r="Z20" s="5" t="s">
        <v>259</v>
      </c>
      <c r="AC20" s="5">
        <v>39</v>
      </c>
      <c r="AD20" s="5" t="s">
        <v>260</v>
      </c>
      <c r="AE20" s="5" t="s">
        <v>261</v>
      </c>
    </row>
    <row r="21" spans="1:72" ht="13.5" customHeight="1">
      <c r="A21" s="7" t="str">
        <f>HYPERLINK("http://kyu.snu.ac.kr/sdhj/index.jsp?type=hj/GK14746_00IM0001_088b.jpg","1867_수북면_088b")</f>
        <v>1867_수북면_088b</v>
      </c>
      <c r="B21" s="4">
        <v>1867</v>
      </c>
      <c r="C21" s="4" t="s">
        <v>7493</v>
      </c>
      <c r="D21" s="4" t="s">
        <v>7494</v>
      </c>
      <c r="E21" s="4">
        <v>20</v>
      </c>
      <c r="F21" s="5">
        <v>1</v>
      </c>
      <c r="G21" s="5" t="s">
        <v>72</v>
      </c>
      <c r="H21" s="5" t="s">
        <v>73</v>
      </c>
      <c r="I21" s="5">
        <v>1</v>
      </c>
      <c r="L21" s="5">
        <v>4</v>
      </c>
      <c r="M21" s="4" t="s">
        <v>220</v>
      </c>
      <c r="N21" s="4" t="s">
        <v>221</v>
      </c>
      <c r="S21" s="5" t="s">
        <v>254</v>
      </c>
      <c r="T21" s="5" t="s">
        <v>255</v>
      </c>
      <c r="U21" s="5" t="s">
        <v>256</v>
      </c>
      <c r="V21" s="5" t="s">
        <v>257</v>
      </c>
      <c r="Y21" s="5" t="s">
        <v>262</v>
      </c>
      <c r="Z21" s="5" t="s">
        <v>263</v>
      </c>
      <c r="AC21" s="5">
        <v>35</v>
      </c>
      <c r="AD21" s="5" t="s">
        <v>264</v>
      </c>
      <c r="AE21" s="5" t="s">
        <v>265</v>
      </c>
      <c r="AF21" s="5" t="s">
        <v>266</v>
      </c>
      <c r="AG21" s="5" t="s">
        <v>267</v>
      </c>
    </row>
    <row r="22" spans="1:72" ht="13.5" customHeight="1">
      <c r="A22" s="7" t="str">
        <f>HYPERLINK("http://kyu.snu.ac.kr/sdhj/index.jsp?type=hj/GK14746_00IM0001_088b.jpg","1867_수북면_088b")</f>
        <v>1867_수북면_088b</v>
      </c>
      <c r="B22" s="4">
        <v>1867</v>
      </c>
      <c r="C22" s="4" t="s">
        <v>7493</v>
      </c>
      <c r="D22" s="4" t="s">
        <v>7494</v>
      </c>
      <c r="E22" s="4">
        <v>21</v>
      </c>
      <c r="F22" s="5">
        <v>1</v>
      </c>
      <c r="G22" s="5" t="s">
        <v>72</v>
      </c>
      <c r="H22" s="5" t="s">
        <v>73</v>
      </c>
      <c r="I22" s="5">
        <v>1</v>
      </c>
      <c r="L22" s="5">
        <v>4</v>
      </c>
      <c r="M22" s="4" t="s">
        <v>220</v>
      </c>
      <c r="N22" s="4" t="s">
        <v>221</v>
      </c>
      <c r="S22" s="5" t="s">
        <v>124</v>
      </c>
      <c r="T22" s="5" t="s">
        <v>125</v>
      </c>
      <c r="AC22" s="5">
        <v>24</v>
      </c>
      <c r="AD22" s="5" t="s">
        <v>268</v>
      </c>
      <c r="AE22" s="5" t="s">
        <v>269</v>
      </c>
    </row>
    <row r="23" spans="1:72" ht="13.5" customHeight="1">
      <c r="A23" s="7" t="str">
        <f>HYPERLINK("http://kyu.snu.ac.kr/sdhj/index.jsp?type=hj/GK14746_00IM0001_088b.jpg","1867_수북면_088b")</f>
        <v>1867_수북면_088b</v>
      </c>
      <c r="B23" s="4">
        <v>1867</v>
      </c>
      <c r="C23" s="4" t="s">
        <v>7493</v>
      </c>
      <c r="D23" s="4" t="s">
        <v>7494</v>
      </c>
      <c r="E23" s="4">
        <v>22</v>
      </c>
      <c r="F23" s="5">
        <v>1</v>
      </c>
      <c r="G23" s="5" t="s">
        <v>72</v>
      </c>
      <c r="H23" s="5" t="s">
        <v>73</v>
      </c>
      <c r="I23" s="5">
        <v>1</v>
      </c>
      <c r="L23" s="5">
        <v>4</v>
      </c>
      <c r="M23" s="4" t="s">
        <v>220</v>
      </c>
      <c r="N23" s="4" t="s">
        <v>221</v>
      </c>
      <c r="S23" s="5" t="s">
        <v>124</v>
      </c>
      <c r="T23" s="5" t="s">
        <v>125</v>
      </c>
      <c r="AC23" s="5">
        <v>14</v>
      </c>
      <c r="AD23" s="5" t="s">
        <v>212</v>
      </c>
      <c r="AE23" s="5" t="s">
        <v>213</v>
      </c>
    </row>
    <row r="24" spans="1:72" ht="13.5" customHeight="1">
      <c r="A24" s="7" t="str">
        <f>HYPERLINK("http://kyu.snu.ac.kr/sdhj/index.jsp?type=hj/GK14746_00IM0001_088b.jpg","1867_수북면_088b")</f>
        <v>1867_수북면_088b</v>
      </c>
      <c r="B24" s="4">
        <v>1867</v>
      </c>
      <c r="C24" s="4" t="s">
        <v>7493</v>
      </c>
      <c r="D24" s="4" t="s">
        <v>7494</v>
      </c>
      <c r="E24" s="4">
        <v>23</v>
      </c>
      <c r="F24" s="5">
        <v>1</v>
      </c>
      <c r="G24" s="5" t="s">
        <v>72</v>
      </c>
      <c r="H24" s="5" t="s">
        <v>73</v>
      </c>
      <c r="I24" s="5">
        <v>1</v>
      </c>
      <c r="L24" s="5">
        <v>4</v>
      </c>
      <c r="M24" s="4" t="s">
        <v>220</v>
      </c>
      <c r="N24" s="4" t="s">
        <v>221</v>
      </c>
      <c r="T24" s="5" t="s">
        <v>7495</v>
      </c>
      <c r="U24" s="5" t="s">
        <v>170</v>
      </c>
      <c r="V24" s="5" t="s">
        <v>171</v>
      </c>
      <c r="Y24" s="5" t="s">
        <v>270</v>
      </c>
      <c r="Z24" s="5" t="s">
        <v>271</v>
      </c>
      <c r="AC24" s="5">
        <v>24</v>
      </c>
    </row>
    <row r="25" spans="1:72" ht="13.5" customHeight="1">
      <c r="A25" s="7" t="str">
        <f>HYPERLINK("http://kyu.snu.ac.kr/sdhj/index.jsp?type=hj/GK14746_00IM0001_088b.jpg","1867_수북면_088b")</f>
        <v>1867_수북면_088b</v>
      </c>
      <c r="B25" s="4">
        <v>1867</v>
      </c>
      <c r="C25" s="4" t="s">
        <v>7493</v>
      </c>
      <c r="D25" s="4" t="s">
        <v>7494</v>
      </c>
      <c r="E25" s="4">
        <v>24</v>
      </c>
      <c r="F25" s="5">
        <v>1</v>
      </c>
      <c r="G25" s="5" t="s">
        <v>72</v>
      </c>
      <c r="H25" s="5" t="s">
        <v>73</v>
      </c>
      <c r="I25" s="5">
        <v>1</v>
      </c>
      <c r="L25" s="5">
        <v>5</v>
      </c>
      <c r="M25" s="4" t="s">
        <v>272</v>
      </c>
      <c r="N25" s="4" t="s">
        <v>273</v>
      </c>
      <c r="T25" s="5" t="s">
        <v>7496</v>
      </c>
      <c r="U25" s="5" t="s">
        <v>134</v>
      </c>
      <c r="V25" s="5" t="s">
        <v>135</v>
      </c>
      <c r="W25" s="5" t="s">
        <v>238</v>
      </c>
      <c r="X25" s="5" t="s">
        <v>239</v>
      </c>
      <c r="Y25" s="5" t="s">
        <v>274</v>
      </c>
      <c r="Z25" s="5" t="s">
        <v>275</v>
      </c>
      <c r="AC25" s="5">
        <v>35</v>
      </c>
      <c r="AD25" s="5" t="s">
        <v>276</v>
      </c>
      <c r="AE25" s="5" t="s">
        <v>277</v>
      </c>
      <c r="AJ25" s="5" t="s">
        <v>35</v>
      </c>
      <c r="AK25" s="5" t="s">
        <v>36</v>
      </c>
      <c r="AL25" s="5" t="s">
        <v>84</v>
      </c>
      <c r="AM25" s="5" t="s">
        <v>85</v>
      </c>
      <c r="AT25" s="5" t="s">
        <v>144</v>
      </c>
      <c r="AU25" s="5" t="s">
        <v>145</v>
      </c>
      <c r="AV25" s="5" t="s">
        <v>278</v>
      </c>
      <c r="AW25" s="5" t="s">
        <v>279</v>
      </c>
      <c r="BG25" s="5" t="s">
        <v>144</v>
      </c>
      <c r="BH25" s="5" t="s">
        <v>145</v>
      </c>
      <c r="BI25" s="5" t="s">
        <v>280</v>
      </c>
      <c r="BJ25" s="5" t="s">
        <v>281</v>
      </c>
      <c r="BK25" s="5" t="s">
        <v>144</v>
      </c>
      <c r="BL25" s="5" t="s">
        <v>145</v>
      </c>
      <c r="BM25" s="5" t="s">
        <v>282</v>
      </c>
      <c r="BN25" s="5" t="s">
        <v>283</v>
      </c>
      <c r="BO25" s="5" t="s">
        <v>144</v>
      </c>
      <c r="BP25" s="5" t="s">
        <v>145</v>
      </c>
      <c r="BQ25" s="5" t="s">
        <v>284</v>
      </c>
      <c r="BR25" s="5" t="s">
        <v>285</v>
      </c>
      <c r="BS25" s="5" t="s">
        <v>7497</v>
      </c>
      <c r="BT25" s="5" t="s">
        <v>7498</v>
      </c>
    </row>
    <row r="26" spans="1:72" ht="13.5" customHeight="1">
      <c r="A26" s="7" t="str">
        <f>HYPERLINK("http://kyu.snu.ac.kr/sdhj/index.jsp?type=hj/GK14746_00IM0001_088b.jpg","1867_수북면_088b")</f>
        <v>1867_수북면_088b</v>
      </c>
      <c r="B26" s="4">
        <v>1867</v>
      </c>
      <c r="C26" s="4" t="s">
        <v>7499</v>
      </c>
      <c r="D26" s="4" t="s">
        <v>7500</v>
      </c>
      <c r="E26" s="4">
        <v>25</v>
      </c>
      <c r="F26" s="5">
        <v>1</v>
      </c>
      <c r="G26" s="5" t="s">
        <v>72</v>
      </c>
      <c r="H26" s="5" t="s">
        <v>73</v>
      </c>
      <c r="I26" s="5">
        <v>1</v>
      </c>
      <c r="L26" s="5">
        <v>5</v>
      </c>
      <c r="M26" s="4" t="s">
        <v>272</v>
      </c>
      <c r="N26" s="4" t="s">
        <v>273</v>
      </c>
      <c r="S26" s="5" t="s">
        <v>96</v>
      </c>
      <c r="T26" s="5" t="s">
        <v>97</v>
      </c>
      <c r="W26" s="5" t="s">
        <v>192</v>
      </c>
      <c r="X26" s="5" t="s">
        <v>193</v>
      </c>
      <c r="Y26" s="5" t="s">
        <v>156</v>
      </c>
      <c r="Z26" s="5" t="s">
        <v>157</v>
      </c>
      <c r="AC26" s="5">
        <v>32</v>
      </c>
      <c r="AD26" s="5" t="s">
        <v>158</v>
      </c>
      <c r="AE26" s="5" t="s">
        <v>159</v>
      </c>
      <c r="AJ26" s="5" t="s">
        <v>35</v>
      </c>
      <c r="AK26" s="5" t="s">
        <v>36</v>
      </c>
      <c r="AL26" s="5" t="s">
        <v>286</v>
      </c>
      <c r="AM26" s="5" t="s">
        <v>287</v>
      </c>
      <c r="AT26" s="5" t="s">
        <v>144</v>
      </c>
      <c r="AU26" s="5" t="s">
        <v>145</v>
      </c>
      <c r="AV26" s="5" t="s">
        <v>288</v>
      </c>
      <c r="AW26" s="5" t="s">
        <v>289</v>
      </c>
      <c r="BG26" s="5" t="s">
        <v>144</v>
      </c>
      <c r="BH26" s="5" t="s">
        <v>145</v>
      </c>
      <c r="BI26" s="5" t="s">
        <v>290</v>
      </c>
      <c r="BJ26" s="5" t="s">
        <v>291</v>
      </c>
      <c r="BK26" s="5" t="s">
        <v>144</v>
      </c>
      <c r="BL26" s="5" t="s">
        <v>145</v>
      </c>
      <c r="BM26" s="5" t="s">
        <v>292</v>
      </c>
      <c r="BN26" s="5" t="s">
        <v>293</v>
      </c>
      <c r="BO26" s="5" t="s">
        <v>144</v>
      </c>
      <c r="BP26" s="5" t="s">
        <v>145</v>
      </c>
      <c r="BQ26" s="5" t="s">
        <v>294</v>
      </c>
      <c r="BR26" s="5" t="s">
        <v>295</v>
      </c>
      <c r="BS26" s="5" t="s">
        <v>160</v>
      </c>
      <c r="BT26" s="5" t="s">
        <v>161</v>
      </c>
    </row>
    <row r="27" spans="1:72" ht="13.5" customHeight="1">
      <c r="A27" s="7" t="str">
        <f>HYPERLINK("http://kyu.snu.ac.kr/sdhj/index.jsp?type=hj/GK14746_00IM0001_088b.jpg","1867_수북면_088b")</f>
        <v>1867_수북면_088b</v>
      </c>
      <c r="B27" s="4">
        <v>1867</v>
      </c>
      <c r="C27" s="4" t="s">
        <v>7501</v>
      </c>
      <c r="D27" s="4" t="s">
        <v>7502</v>
      </c>
      <c r="E27" s="4">
        <v>26</v>
      </c>
      <c r="F27" s="5">
        <v>1</v>
      </c>
      <c r="G27" s="5" t="s">
        <v>72</v>
      </c>
      <c r="H27" s="5" t="s">
        <v>73</v>
      </c>
      <c r="I27" s="5">
        <v>1</v>
      </c>
      <c r="L27" s="5">
        <v>5</v>
      </c>
      <c r="M27" s="4" t="s">
        <v>272</v>
      </c>
      <c r="N27" s="4" t="s">
        <v>273</v>
      </c>
      <c r="S27" s="5" t="s">
        <v>296</v>
      </c>
      <c r="T27" s="5" t="s">
        <v>297</v>
      </c>
      <c r="Y27" s="5" t="s">
        <v>298</v>
      </c>
      <c r="Z27" s="5" t="s">
        <v>299</v>
      </c>
      <c r="AC27" s="5">
        <v>29</v>
      </c>
      <c r="AD27" s="5" t="s">
        <v>120</v>
      </c>
      <c r="AE27" s="5" t="s">
        <v>121</v>
      </c>
    </row>
    <row r="28" spans="1:72" ht="13.5" customHeight="1">
      <c r="A28" s="7" t="str">
        <f>HYPERLINK("http://kyu.snu.ac.kr/sdhj/index.jsp?type=hj/GK14746_00IM0001_088b.jpg","1867_수북면_088b")</f>
        <v>1867_수북면_088b</v>
      </c>
      <c r="B28" s="4">
        <v>1867</v>
      </c>
      <c r="C28" s="4" t="s">
        <v>7503</v>
      </c>
      <c r="D28" s="4" t="s">
        <v>7504</v>
      </c>
      <c r="E28" s="4">
        <v>27</v>
      </c>
      <c r="F28" s="5">
        <v>1</v>
      </c>
      <c r="G28" s="5" t="s">
        <v>72</v>
      </c>
      <c r="H28" s="5" t="s">
        <v>73</v>
      </c>
      <c r="I28" s="5">
        <v>1</v>
      </c>
      <c r="L28" s="5">
        <v>5</v>
      </c>
      <c r="M28" s="4" t="s">
        <v>272</v>
      </c>
      <c r="N28" s="4" t="s">
        <v>273</v>
      </c>
      <c r="S28" s="5" t="s">
        <v>300</v>
      </c>
      <c r="T28" s="5" t="s">
        <v>301</v>
      </c>
      <c r="W28" s="5" t="s">
        <v>78</v>
      </c>
      <c r="X28" s="5" t="s">
        <v>79</v>
      </c>
      <c r="Y28" s="5" t="s">
        <v>156</v>
      </c>
      <c r="Z28" s="5" t="s">
        <v>157</v>
      </c>
      <c r="AC28" s="5">
        <v>27</v>
      </c>
      <c r="AD28" s="5" t="s">
        <v>174</v>
      </c>
      <c r="AE28" s="5" t="s">
        <v>175</v>
      </c>
    </row>
    <row r="29" spans="1:72" ht="13.5" customHeight="1">
      <c r="A29" s="7" t="str">
        <f>HYPERLINK("http://kyu.snu.ac.kr/sdhj/index.jsp?type=hj/GK14746_00IM0001_088b.jpg","1867_수북면_088b")</f>
        <v>1867_수북면_088b</v>
      </c>
      <c r="B29" s="4">
        <v>1867</v>
      </c>
      <c r="C29" s="4" t="s">
        <v>7505</v>
      </c>
      <c r="D29" s="4" t="s">
        <v>7506</v>
      </c>
      <c r="E29" s="4">
        <v>28</v>
      </c>
      <c r="F29" s="5">
        <v>1</v>
      </c>
      <c r="G29" s="5" t="s">
        <v>72</v>
      </c>
      <c r="H29" s="5" t="s">
        <v>73</v>
      </c>
      <c r="I29" s="5">
        <v>1</v>
      </c>
      <c r="L29" s="5">
        <v>5</v>
      </c>
      <c r="M29" s="4" t="s">
        <v>272</v>
      </c>
      <c r="N29" s="4" t="s">
        <v>273</v>
      </c>
      <c r="S29" s="5" t="s">
        <v>124</v>
      </c>
      <c r="T29" s="5" t="s">
        <v>125</v>
      </c>
      <c r="AC29" s="5">
        <v>15</v>
      </c>
      <c r="AD29" s="5" t="s">
        <v>128</v>
      </c>
      <c r="AE29" s="5" t="s">
        <v>129</v>
      </c>
    </row>
    <row r="30" spans="1:72" ht="13.5" customHeight="1">
      <c r="A30" s="7" t="str">
        <f>HYPERLINK("http://kyu.snu.ac.kr/sdhj/index.jsp?type=hj/GK14746_00IM0001_088b.jpg","1867_수북면_088b")</f>
        <v>1867_수북면_088b</v>
      </c>
      <c r="B30" s="4">
        <v>1867</v>
      </c>
      <c r="C30" s="4" t="s">
        <v>7503</v>
      </c>
      <c r="D30" s="4" t="s">
        <v>7504</v>
      </c>
      <c r="E30" s="4">
        <v>29</v>
      </c>
      <c r="F30" s="5">
        <v>1</v>
      </c>
      <c r="G30" s="5" t="s">
        <v>72</v>
      </c>
      <c r="H30" s="5" t="s">
        <v>73</v>
      </c>
      <c r="I30" s="5">
        <v>1</v>
      </c>
      <c r="L30" s="5">
        <v>5</v>
      </c>
      <c r="M30" s="4" t="s">
        <v>272</v>
      </c>
      <c r="N30" s="4" t="s">
        <v>273</v>
      </c>
      <c r="T30" s="5" t="s">
        <v>7507</v>
      </c>
      <c r="U30" s="5" t="s">
        <v>170</v>
      </c>
      <c r="V30" s="5" t="s">
        <v>171</v>
      </c>
      <c r="Y30" s="5" t="s">
        <v>302</v>
      </c>
      <c r="Z30" s="5" t="s">
        <v>303</v>
      </c>
      <c r="AC30" s="5">
        <v>17</v>
      </c>
      <c r="AD30" s="5" t="s">
        <v>304</v>
      </c>
      <c r="AE30" s="5" t="s">
        <v>305</v>
      </c>
    </row>
    <row r="31" spans="1:72" ht="13.5" customHeight="1">
      <c r="A31" s="7" t="str">
        <f>HYPERLINK("http://kyu.snu.ac.kr/sdhj/index.jsp?type=hj/GK14746_00IM0001_088b.jpg","1867_수북면_088b")</f>
        <v>1867_수북면_088b</v>
      </c>
      <c r="B31" s="4">
        <v>1867</v>
      </c>
      <c r="C31" s="4" t="s">
        <v>7503</v>
      </c>
      <c r="D31" s="4" t="s">
        <v>7504</v>
      </c>
      <c r="E31" s="4">
        <v>30</v>
      </c>
      <c r="F31" s="5">
        <v>1</v>
      </c>
      <c r="G31" s="5" t="s">
        <v>72</v>
      </c>
      <c r="H31" s="5" t="s">
        <v>73</v>
      </c>
      <c r="I31" s="5">
        <v>2</v>
      </c>
      <c r="J31" s="5" t="s">
        <v>306</v>
      </c>
      <c r="K31" s="5" t="s">
        <v>307</v>
      </c>
      <c r="L31" s="5">
        <v>1</v>
      </c>
      <c r="M31" s="4" t="s">
        <v>306</v>
      </c>
      <c r="N31" s="4" t="s">
        <v>307</v>
      </c>
      <c r="T31" s="5" t="s">
        <v>7508</v>
      </c>
      <c r="U31" s="5" t="s">
        <v>308</v>
      </c>
      <c r="V31" s="5" t="s">
        <v>309</v>
      </c>
      <c r="W31" s="5" t="s">
        <v>78</v>
      </c>
      <c r="X31" s="5" t="s">
        <v>79</v>
      </c>
      <c r="Y31" s="5" t="s">
        <v>310</v>
      </c>
      <c r="Z31" s="5" t="s">
        <v>311</v>
      </c>
      <c r="AC31" s="5">
        <v>49</v>
      </c>
      <c r="AD31" s="5" t="s">
        <v>312</v>
      </c>
      <c r="AE31" s="5" t="s">
        <v>313</v>
      </c>
      <c r="AJ31" s="5" t="s">
        <v>35</v>
      </c>
      <c r="AK31" s="5" t="s">
        <v>36</v>
      </c>
      <c r="AL31" s="5" t="s">
        <v>160</v>
      </c>
      <c r="AM31" s="5" t="s">
        <v>161</v>
      </c>
      <c r="AT31" s="5" t="s">
        <v>314</v>
      </c>
      <c r="AU31" s="5" t="s">
        <v>315</v>
      </c>
      <c r="AV31" s="5" t="s">
        <v>316</v>
      </c>
      <c r="AW31" s="5" t="s">
        <v>317</v>
      </c>
      <c r="BG31" s="5" t="s">
        <v>314</v>
      </c>
      <c r="BH31" s="5" t="s">
        <v>315</v>
      </c>
      <c r="BI31" s="5" t="s">
        <v>318</v>
      </c>
      <c r="BJ31" s="5" t="s">
        <v>7509</v>
      </c>
      <c r="BK31" s="5" t="s">
        <v>314</v>
      </c>
      <c r="BL31" s="5" t="s">
        <v>315</v>
      </c>
      <c r="BM31" s="5" t="s">
        <v>319</v>
      </c>
      <c r="BN31" s="5" t="s">
        <v>320</v>
      </c>
      <c r="BO31" s="5" t="s">
        <v>314</v>
      </c>
      <c r="BP31" s="5" t="s">
        <v>315</v>
      </c>
      <c r="BQ31" s="5" t="s">
        <v>321</v>
      </c>
      <c r="BR31" s="5" t="s">
        <v>7510</v>
      </c>
      <c r="BS31" s="5" t="s">
        <v>322</v>
      </c>
      <c r="BT31" s="5" t="s">
        <v>323</v>
      </c>
    </row>
    <row r="32" spans="1:72" ht="13.5" customHeight="1">
      <c r="A32" s="7" t="str">
        <f>HYPERLINK("http://kyu.snu.ac.kr/sdhj/index.jsp?type=hj/GK14746_00IM0001_088b.jpg","1867_수북면_088b")</f>
        <v>1867_수북면_088b</v>
      </c>
      <c r="B32" s="4">
        <v>1867</v>
      </c>
      <c r="C32" s="4" t="s">
        <v>7511</v>
      </c>
      <c r="D32" s="4" t="s">
        <v>7512</v>
      </c>
      <c r="E32" s="4">
        <v>31</v>
      </c>
      <c r="F32" s="5">
        <v>1</v>
      </c>
      <c r="G32" s="5" t="s">
        <v>72</v>
      </c>
      <c r="H32" s="5" t="s">
        <v>73</v>
      </c>
      <c r="I32" s="5">
        <v>2</v>
      </c>
      <c r="L32" s="5">
        <v>1</v>
      </c>
      <c r="M32" s="4" t="s">
        <v>306</v>
      </c>
      <c r="N32" s="4" t="s">
        <v>307</v>
      </c>
      <c r="S32" s="5" t="s">
        <v>96</v>
      </c>
      <c r="T32" s="5" t="s">
        <v>97</v>
      </c>
      <c r="W32" s="5" t="s">
        <v>192</v>
      </c>
      <c r="X32" s="5" t="s">
        <v>193</v>
      </c>
      <c r="Y32" s="5" t="s">
        <v>22</v>
      </c>
      <c r="Z32" s="5" t="s">
        <v>23</v>
      </c>
      <c r="AC32" s="5">
        <v>31</v>
      </c>
      <c r="AD32" s="5" t="s">
        <v>324</v>
      </c>
      <c r="AE32" s="5" t="s">
        <v>325</v>
      </c>
      <c r="AJ32" s="5" t="s">
        <v>35</v>
      </c>
      <c r="AK32" s="5" t="s">
        <v>36</v>
      </c>
      <c r="AL32" s="5" t="s">
        <v>196</v>
      </c>
      <c r="AM32" s="5" t="s">
        <v>197</v>
      </c>
    </row>
    <row r="33" spans="1:72" ht="13.5" customHeight="1">
      <c r="A33" s="7" t="str">
        <f>HYPERLINK("http://kyu.snu.ac.kr/sdhj/index.jsp?type=hj/GK14746_00IM0001_088b.jpg","1867_수북면_088b")</f>
        <v>1867_수북면_088b</v>
      </c>
      <c r="B33" s="4">
        <v>1867</v>
      </c>
      <c r="C33" s="4" t="s">
        <v>7464</v>
      </c>
      <c r="D33" s="4" t="s">
        <v>7465</v>
      </c>
      <c r="E33" s="4">
        <v>32</v>
      </c>
      <c r="F33" s="5">
        <v>1</v>
      </c>
      <c r="G33" s="5" t="s">
        <v>72</v>
      </c>
      <c r="H33" s="5" t="s">
        <v>73</v>
      </c>
      <c r="I33" s="5">
        <v>2</v>
      </c>
      <c r="L33" s="5">
        <v>1</v>
      </c>
      <c r="M33" s="4" t="s">
        <v>306</v>
      </c>
      <c r="N33" s="4" t="s">
        <v>307</v>
      </c>
      <c r="S33" s="5" t="s">
        <v>326</v>
      </c>
      <c r="T33" s="5" t="s">
        <v>327</v>
      </c>
      <c r="AC33" s="5">
        <v>21</v>
      </c>
      <c r="AD33" s="5" t="s">
        <v>126</v>
      </c>
      <c r="AE33" s="5" t="s">
        <v>127</v>
      </c>
    </row>
    <row r="34" spans="1:72" ht="13.5" customHeight="1">
      <c r="A34" s="7" t="str">
        <f>HYPERLINK("http://kyu.snu.ac.kr/sdhj/index.jsp?type=hj/GK14746_00IM0001_088b.jpg","1867_수북면_088b")</f>
        <v>1867_수북면_088b</v>
      </c>
      <c r="B34" s="4">
        <v>1867</v>
      </c>
      <c r="C34" s="4" t="s">
        <v>7464</v>
      </c>
      <c r="D34" s="4" t="s">
        <v>7465</v>
      </c>
      <c r="E34" s="4">
        <v>33</v>
      </c>
      <c r="F34" s="5">
        <v>1</v>
      </c>
      <c r="G34" s="5" t="s">
        <v>72</v>
      </c>
      <c r="H34" s="5" t="s">
        <v>73</v>
      </c>
      <c r="I34" s="5">
        <v>2</v>
      </c>
      <c r="L34" s="5">
        <v>1</v>
      </c>
      <c r="M34" s="4" t="s">
        <v>306</v>
      </c>
      <c r="N34" s="4" t="s">
        <v>307</v>
      </c>
      <c r="S34" s="5" t="s">
        <v>326</v>
      </c>
      <c r="T34" s="5" t="s">
        <v>327</v>
      </c>
      <c r="AC34" s="5">
        <v>16</v>
      </c>
      <c r="AD34" s="5" t="s">
        <v>304</v>
      </c>
      <c r="AE34" s="5" t="s">
        <v>305</v>
      </c>
    </row>
    <row r="35" spans="1:72" ht="13.5" customHeight="1">
      <c r="A35" s="7" t="str">
        <f>HYPERLINK("http://kyu.snu.ac.kr/sdhj/index.jsp?type=hj/GK14746_00IM0001_088b.jpg","1867_수북면_088b")</f>
        <v>1867_수북면_088b</v>
      </c>
      <c r="B35" s="4">
        <v>1867</v>
      </c>
      <c r="C35" s="4" t="s">
        <v>7464</v>
      </c>
      <c r="D35" s="4" t="s">
        <v>7465</v>
      </c>
      <c r="E35" s="4">
        <v>34</v>
      </c>
      <c r="F35" s="5">
        <v>1</v>
      </c>
      <c r="G35" s="5" t="s">
        <v>72</v>
      </c>
      <c r="H35" s="5" t="s">
        <v>73</v>
      </c>
      <c r="I35" s="5">
        <v>2</v>
      </c>
      <c r="L35" s="5">
        <v>1</v>
      </c>
      <c r="M35" s="4" t="s">
        <v>306</v>
      </c>
      <c r="N35" s="4" t="s">
        <v>307</v>
      </c>
      <c r="S35" s="5" t="s">
        <v>124</v>
      </c>
      <c r="T35" s="5" t="s">
        <v>125</v>
      </c>
      <c r="AC35" s="5">
        <v>11</v>
      </c>
      <c r="AD35" s="5" t="s">
        <v>82</v>
      </c>
      <c r="AE35" s="5" t="s">
        <v>83</v>
      </c>
    </row>
    <row r="36" spans="1:72" ht="13.5" customHeight="1">
      <c r="A36" s="7" t="str">
        <f>HYPERLINK("http://kyu.snu.ac.kr/sdhj/index.jsp?type=hj/GK14746_00IM0001_088b.jpg","1867_수북면_088b")</f>
        <v>1867_수북면_088b</v>
      </c>
      <c r="B36" s="4">
        <v>1867</v>
      </c>
      <c r="C36" s="4" t="s">
        <v>7464</v>
      </c>
      <c r="D36" s="4" t="s">
        <v>7465</v>
      </c>
      <c r="E36" s="4">
        <v>35</v>
      </c>
      <c r="F36" s="5">
        <v>1</v>
      </c>
      <c r="G36" s="5" t="s">
        <v>72</v>
      </c>
      <c r="H36" s="5" t="s">
        <v>73</v>
      </c>
      <c r="I36" s="5">
        <v>2</v>
      </c>
      <c r="L36" s="5">
        <v>1</v>
      </c>
      <c r="M36" s="4" t="s">
        <v>306</v>
      </c>
      <c r="N36" s="4" t="s">
        <v>307</v>
      </c>
      <c r="S36" s="5" t="s">
        <v>124</v>
      </c>
      <c r="T36" s="5" t="s">
        <v>125</v>
      </c>
      <c r="AC36" s="5">
        <v>8</v>
      </c>
      <c r="AD36" s="5" t="s">
        <v>328</v>
      </c>
      <c r="AE36" s="5" t="s">
        <v>329</v>
      </c>
    </row>
    <row r="37" spans="1:72" ht="13.5" customHeight="1">
      <c r="A37" s="7" t="str">
        <f>HYPERLINK("http://kyu.snu.ac.kr/sdhj/index.jsp?type=hj/GK14746_00IM0001_088b.jpg","1867_수북면_088b")</f>
        <v>1867_수북면_088b</v>
      </c>
      <c r="B37" s="4">
        <v>1867</v>
      </c>
      <c r="C37" s="4" t="s">
        <v>7464</v>
      </c>
      <c r="D37" s="4" t="s">
        <v>7465</v>
      </c>
      <c r="E37" s="4">
        <v>36</v>
      </c>
      <c r="F37" s="5">
        <v>1</v>
      </c>
      <c r="G37" s="5" t="s">
        <v>72</v>
      </c>
      <c r="H37" s="5" t="s">
        <v>73</v>
      </c>
      <c r="I37" s="5">
        <v>2</v>
      </c>
      <c r="L37" s="5">
        <v>1</v>
      </c>
      <c r="M37" s="4" t="s">
        <v>306</v>
      </c>
      <c r="N37" s="4" t="s">
        <v>307</v>
      </c>
      <c r="T37" s="5" t="s">
        <v>7513</v>
      </c>
      <c r="U37" s="5" t="s">
        <v>170</v>
      </c>
      <c r="V37" s="5" t="s">
        <v>171</v>
      </c>
      <c r="Y37" s="5" t="s">
        <v>330</v>
      </c>
      <c r="Z37" s="5" t="s">
        <v>331</v>
      </c>
      <c r="AC37" s="5">
        <v>24</v>
      </c>
      <c r="AD37" s="5" t="s">
        <v>174</v>
      </c>
      <c r="AE37" s="5" t="s">
        <v>175</v>
      </c>
    </row>
    <row r="38" spans="1:72" ht="13.5" customHeight="1">
      <c r="A38" s="7" t="str">
        <f>HYPERLINK("http://kyu.snu.ac.kr/sdhj/index.jsp?type=hj/GK14746_00IM0001_088b.jpg","1867_수북면_088b")</f>
        <v>1867_수북면_088b</v>
      </c>
      <c r="B38" s="4">
        <v>1867</v>
      </c>
      <c r="C38" s="4" t="s">
        <v>7464</v>
      </c>
      <c r="D38" s="4" t="s">
        <v>7465</v>
      </c>
      <c r="E38" s="4">
        <v>37</v>
      </c>
      <c r="F38" s="5">
        <v>1</v>
      </c>
      <c r="G38" s="5" t="s">
        <v>72</v>
      </c>
      <c r="H38" s="5" t="s">
        <v>73</v>
      </c>
      <c r="I38" s="5">
        <v>2</v>
      </c>
      <c r="L38" s="5">
        <v>1</v>
      </c>
      <c r="M38" s="4" t="s">
        <v>306</v>
      </c>
      <c r="N38" s="4" t="s">
        <v>307</v>
      </c>
      <c r="T38" s="5" t="s">
        <v>7513</v>
      </c>
      <c r="U38" s="5" t="s">
        <v>170</v>
      </c>
      <c r="V38" s="5" t="s">
        <v>171</v>
      </c>
      <c r="Y38" s="5" t="s">
        <v>332</v>
      </c>
      <c r="Z38" s="5" t="s">
        <v>333</v>
      </c>
      <c r="AC38" s="5">
        <v>16</v>
      </c>
      <c r="AD38" s="5" t="s">
        <v>304</v>
      </c>
      <c r="AE38" s="5" t="s">
        <v>305</v>
      </c>
    </row>
    <row r="39" spans="1:72" ht="13.5" customHeight="1">
      <c r="A39" s="7" t="str">
        <f>HYPERLINK("http://kyu.snu.ac.kr/sdhj/index.jsp?type=hj/GK14746_00IM0001_088b.jpg","1867_수북면_088b")</f>
        <v>1867_수북면_088b</v>
      </c>
      <c r="B39" s="4">
        <v>1867</v>
      </c>
      <c r="C39" s="4" t="s">
        <v>7464</v>
      </c>
      <c r="D39" s="4" t="s">
        <v>7465</v>
      </c>
      <c r="E39" s="4">
        <v>38</v>
      </c>
      <c r="F39" s="5">
        <v>1</v>
      </c>
      <c r="G39" s="5" t="s">
        <v>72</v>
      </c>
      <c r="H39" s="5" t="s">
        <v>73</v>
      </c>
      <c r="I39" s="5">
        <v>2</v>
      </c>
      <c r="L39" s="5">
        <v>2</v>
      </c>
      <c r="M39" s="4" t="s">
        <v>334</v>
      </c>
      <c r="N39" s="4" t="s">
        <v>335</v>
      </c>
      <c r="T39" s="5" t="s">
        <v>7514</v>
      </c>
      <c r="U39" s="5" t="s">
        <v>314</v>
      </c>
      <c r="V39" s="5" t="s">
        <v>315</v>
      </c>
      <c r="W39" s="5" t="s">
        <v>336</v>
      </c>
      <c r="X39" s="5" t="s">
        <v>337</v>
      </c>
      <c r="Y39" s="5" t="s">
        <v>338</v>
      </c>
      <c r="Z39" s="5" t="s">
        <v>339</v>
      </c>
      <c r="AC39" s="5">
        <v>57</v>
      </c>
      <c r="AD39" s="5" t="s">
        <v>340</v>
      </c>
      <c r="AE39" s="5" t="s">
        <v>341</v>
      </c>
      <c r="AJ39" s="5" t="s">
        <v>35</v>
      </c>
      <c r="AK39" s="5" t="s">
        <v>36</v>
      </c>
      <c r="AL39" s="5" t="s">
        <v>342</v>
      </c>
      <c r="AM39" s="5" t="s">
        <v>343</v>
      </c>
      <c r="AT39" s="5" t="s">
        <v>314</v>
      </c>
      <c r="AU39" s="5" t="s">
        <v>315</v>
      </c>
      <c r="AV39" s="5" t="s">
        <v>344</v>
      </c>
      <c r="AW39" s="5" t="s">
        <v>345</v>
      </c>
      <c r="BG39" s="5" t="s">
        <v>314</v>
      </c>
      <c r="BH39" s="5" t="s">
        <v>315</v>
      </c>
      <c r="BI39" s="5" t="s">
        <v>346</v>
      </c>
      <c r="BJ39" s="5" t="s">
        <v>347</v>
      </c>
      <c r="BK39" s="5" t="s">
        <v>314</v>
      </c>
      <c r="BL39" s="5" t="s">
        <v>315</v>
      </c>
      <c r="BM39" s="5" t="s">
        <v>348</v>
      </c>
      <c r="BN39" s="5" t="s">
        <v>349</v>
      </c>
      <c r="BO39" s="5" t="s">
        <v>314</v>
      </c>
      <c r="BP39" s="5" t="s">
        <v>315</v>
      </c>
      <c r="BQ39" s="5" t="s">
        <v>350</v>
      </c>
      <c r="BR39" s="5" t="s">
        <v>351</v>
      </c>
      <c r="BS39" s="5" t="s">
        <v>7515</v>
      </c>
      <c r="BT39" s="5" t="s">
        <v>7516</v>
      </c>
    </row>
    <row r="40" spans="1:72" ht="13.5" customHeight="1">
      <c r="A40" s="7" t="str">
        <f>HYPERLINK("http://kyu.snu.ac.kr/sdhj/index.jsp?type=hj/GK14746_00IM0001_088b.jpg","1867_수북면_088b")</f>
        <v>1867_수북면_088b</v>
      </c>
      <c r="B40" s="4">
        <v>1867</v>
      </c>
      <c r="C40" s="4" t="s">
        <v>7517</v>
      </c>
      <c r="D40" s="4" t="s">
        <v>7518</v>
      </c>
      <c r="E40" s="4">
        <v>39</v>
      </c>
      <c r="F40" s="5">
        <v>1</v>
      </c>
      <c r="G40" s="5" t="s">
        <v>72</v>
      </c>
      <c r="H40" s="5" t="s">
        <v>73</v>
      </c>
      <c r="I40" s="5">
        <v>2</v>
      </c>
      <c r="L40" s="5">
        <v>2</v>
      </c>
      <c r="M40" s="4" t="s">
        <v>334</v>
      </c>
      <c r="N40" s="4" t="s">
        <v>335</v>
      </c>
      <c r="S40" s="5" t="s">
        <v>96</v>
      </c>
      <c r="T40" s="5" t="s">
        <v>97</v>
      </c>
      <c r="W40" s="5" t="s">
        <v>352</v>
      </c>
      <c r="X40" s="5" t="s">
        <v>7519</v>
      </c>
      <c r="Y40" s="5" t="s">
        <v>22</v>
      </c>
      <c r="Z40" s="5" t="s">
        <v>23</v>
      </c>
      <c r="AC40" s="5">
        <v>47</v>
      </c>
      <c r="AD40" s="5" t="s">
        <v>353</v>
      </c>
      <c r="AE40" s="5" t="s">
        <v>354</v>
      </c>
      <c r="AJ40" s="5" t="s">
        <v>35</v>
      </c>
      <c r="AK40" s="5" t="s">
        <v>36</v>
      </c>
      <c r="AL40" s="5" t="s">
        <v>355</v>
      </c>
      <c r="AM40" s="5" t="s">
        <v>356</v>
      </c>
      <c r="AT40" s="5" t="s">
        <v>314</v>
      </c>
      <c r="AU40" s="5" t="s">
        <v>315</v>
      </c>
      <c r="AV40" s="5" t="s">
        <v>357</v>
      </c>
      <c r="AW40" s="5" t="s">
        <v>358</v>
      </c>
      <c r="BG40" s="5" t="s">
        <v>314</v>
      </c>
      <c r="BH40" s="5" t="s">
        <v>315</v>
      </c>
      <c r="BI40" s="5" t="s">
        <v>359</v>
      </c>
      <c r="BJ40" s="5" t="s">
        <v>360</v>
      </c>
      <c r="BK40" s="5" t="s">
        <v>314</v>
      </c>
      <c r="BL40" s="5" t="s">
        <v>315</v>
      </c>
      <c r="BM40" s="5" t="s">
        <v>361</v>
      </c>
      <c r="BN40" s="5" t="s">
        <v>362</v>
      </c>
      <c r="BO40" s="5" t="s">
        <v>144</v>
      </c>
      <c r="BP40" s="5" t="s">
        <v>145</v>
      </c>
      <c r="BQ40" s="5" t="s">
        <v>363</v>
      </c>
      <c r="BR40" s="5" t="s">
        <v>364</v>
      </c>
      <c r="BS40" s="5" t="s">
        <v>365</v>
      </c>
      <c r="BT40" s="5" t="s">
        <v>366</v>
      </c>
    </row>
    <row r="41" spans="1:72" ht="13.5" customHeight="1">
      <c r="A41" s="7" t="str">
        <f>HYPERLINK("http://kyu.snu.ac.kr/sdhj/index.jsp?type=hj/GK14746_00IM0001_088b.jpg","1867_수북면_088b")</f>
        <v>1867_수북면_088b</v>
      </c>
      <c r="B41" s="4">
        <v>1867</v>
      </c>
      <c r="C41" s="4" t="s">
        <v>7520</v>
      </c>
      <c r="D41" s="4" t="s">
        <v>7521</v>
      </c>
      <c r="E41" s="4">
        <v>40</v>
      </c>
      <c r="F41" s="5">
        <v>1</v>
      </c>
      <c r="G41" s="5" t="s">
        <v>72</v>
      </c>
      <c r="H41" s="5" t="s">
        <v>73</v>
      </c>
      <c r="I41" s="5">
        <v>2</v>
      </c>
      <c r="L41" s="5">
        <v>2</v>
      </c>
      <c r="M41" s="4" t="s">
        <v>334</v>
      </c>
      <c r="N41" s="4" t="s">
        <v>335</v>
      </c>
      <c r="S41" s="5" t="s">
        <v>124</v>
      </c>
      <c r="T41" s="5" t="s">
        <v>125</v>
      </c>
      <c r="AC41" s="5">
        <v>16</v>
      </c>
      <c r="AD41" s="5" t="s">
        <v>304</v>
      </c>
      <c r="AE41" s="5" t="s">
        <v>305</v>
      </c>
    </row>
    <row r="42" spans="1:72" ht="13.5" customHeight="1">
      <c r="A42" s="7" t="str">
        <f>HYPERLINK("http://kyu.snu.ac.kr/sdhj/index.jsp?type=hj/GK14746_00IM0001_089a.jpg","1867_수북면_089a")</f>
        <v>1867_수북면_089a</v>
      </c>
      <c r="B42" s="4">
        <v>1867</v>
      </c>
      <c r="C42" s="4" t="s">
        <v>7522</v>
      </c>
      <c r="D42" s="4" t="s">
        <v>7523</v>
      </c>
      <c r="E42" s="4">
        <v>41</v>
      </c>
      <c r="F42" s="5">
        <v>1</v>
      </c>
      <c r="G42" s="5" t="s">
        <v>72</v>
      </c>
      <c r="H42" s="5" t="s">
        <v>73</v>
      </c>
      <c r="I42" s="5">
        <v>2</v>
      </c>
      <c r="L42" s="5">
        <v>2</v>
      </c>
      <c r="M42" s="4" t="s">
        <v>334</v>
      </c>
      <c r="N42" s="4" t="s">
        <v>335</v>
      </c>
      <c r="S42" s="5" t="s">
        <v>124</v>
      </c>
      <c r="T42" s="5" t="s">
        <v>125</v>
      </c>
      <c r="AC42" s="5">
        <v>21</v>
      </c>
      <c r="AD42" s="5" t="s">
        <v>126</v>
      </c>
      <c r="AE42" s="5" t="s">
        <v>127</v>
      </c>
    </row>
    <row r="43" spans="1:72" ht="13.5" customHeight="1">
      <c r="A43" s="7" t="str">
        <f>HYPERLINK("http://kyu.snu.ac.kr/sdhj/index.jsp?type=hj/GK14746_00IM0001_089a.jpg","1867_수북면_089a")</f>
        <v>1867_수북면_089a</v>
      </c>
      <c r="B43" s="4">
        <v>1867</v>
      </c>
      <c r="C43" s="4" t="s">
        <v>7522</v>
      </c>
      <c r="D43" s="4" t="s">
        <v>7523</v>
      </c>
      <c r="E43" s="4">
        <v>42</v>
      </c>
      <c r="F43" s="5">
        <v>1</v>
      </c>
      <c r="G43" s="5" t="s">
        <v>72</v>
      </c>
      <c r="H43" s="5" t="s">
        <v>73</v>
      </c>
      <c r="I43" s="5">
        <v>2</v>
      </c>
      <c r="L43" s="5">
        <v>3</v>
      </c>
      <c r="M43" s="4" t="s">
        <v>367</v>
      </c>
      <c r="N43" s="4" t="s">
        <v>368</v>
      </c>
      <c r="T43" s="5" t="s">
        <v>7524</v>
      </c>
      <c r="U43" s="5" t="s">
        <v>369</v>
      </c>
      <c r="V43" s="5" t="s">
        <v>370</v>
      </c>
      <c r="W43" s="5" t="s">
        <v>352</v>
      </c>
      <c r="X43" s="5" t="s">
        <v>371</v>
      </c>
      <c r="Y43" s="5" t="s">
        <v>372</v>
      </c>
      <c r="Z43" s="5" t="s">
        <v>373</v>
      </c>
      <c r="AC43" s="5">
        <v>38</v>
      </c>
      <c r="AD43" s="5" t="s">
        <v>374</v>
      </c>
      <c r="AE43" s="5" t="s">
        <v>375</v>
      </c>
      <c r="AJ43" s="5" t="s">
        <v>35</v>
      </c>
      <c r="AK43" s="5" t="s">
        <v>36</v>
      </c>
      <c r="AL43" s="5" t="s">
        <v>355</v>
      </c>
      <c r="AM43" s="5" t="s">
        <v>356</v>
      </c>
      <c r="AT43" s="5" t="s">
        <v>314</v>
      </c>
      <c r="AU43" s="5" t="s">
        <v>315</v>
      </c>
      <c r="AV43" s="5" t="s">
        <v>357</v>
      </c>
      <c r="AW43" s="5" t="s">
        <v>358</v>
      </c>
      <c r="BG43" s="5" t="s">
        <v>314</v>
      </c>
      <c r="BH43" s="5" t="s">
        <v>315</v>
      </c>
      <c r="BI43" s="5" t="s">
        <v>359</v>
      </c>
      <c r="BJ43" s="5" t="s">
        <v>360</v>
      </c>
      <c r="BK43" s="5" t="s">
        <v>314</v>
      </c>
      <c r="BL43" s="5" t="s">
        <v>315</v>
      </c>
      <c r="BM43" s="5" t="s">
        <v>361</v>
      </c>
      <c r="BN43" s="5" t="s">
        <v>362</v>
      </c>
      <c r="BO43" s="5" t="s">
        <v>144</v>
      </c>
      <c r="BP43" s="5" t="s">
        <v>145</v>
      </c>
      <c r="BQ43" s="5" t="s">
        <v>376</v>
      </c>
      <c r="BR43" s="5" t="s">
        <v>364</v>
      </c>
      <c r="BS43" s="5" t="s">
        <v>365</v>
      </c>
      <c r="BT43" s="5" t="s">
        <v>366</v>
      </c>
    </row>
    <row r="44" spans="1:72" ht="13.5" customHeight="1">
      <c r="A44" s="7" t="str">
        <f>HYPERLINK("http://kyu.snu.ac.kr/sdhj/index.jsp?type=hj/GK14746_00IM0001_089a.jpg","1867_수북면_089a")</f>
        <v>1867_수북면_089a</v>
      </c>
      <c r="B44" s="4">
        <v>1867</v>
      </c>
      <c r="C44" s="4" t="s">
        <v>7520</v>
      </c>
      <c r="D44" s="4" t="s">
        <v>7521</v>
      </c>
      <c r="E44" s="4">
        <v>43</v>
      </c>
      <c r="F44" s="5">
        <v>1</v>
      </c>
      <c r="G44" s="5" t="s">
        <v>72</v>
      </c>
      <c r="H44" s="5" t="s">
        <v>73</v>
      </c>
      <c r="I44" s="5">
        <v>2</v>
      </c>
      <c r="L44" s="5">
        <v>3</v>
      </c>
      <c r="M44" s="4" t="s">
        <v>367</v>
      </c>
      <c r="N44" s="4" t="s">
        <v>368</v>
      </c>
      <c r="S44" s="5" t="s">
        <v>96</v>
      </c>
      <c r="T44" s="5" t="s">
        <v>97</v>
      </c>
      <c r="W44" s="5" t="s">
        <v>78</v>
      </c>
      <c r="X44" s="5" t="s">
        <v>79</v>
      </c>
      <c r="Y44" s="5" t="s">
        <v>22</v>
      </c>
      <c r="Z44" s="5" t="s">
        <v>23</v>
      </c>
      <c r="AC44" s="5">
        <v>38</v>
      </c>
      <c r="AD44" s="5" t="s">
        <v>374</v>
      </c>
      <c r="AE44" s="5" t="s">
        <v>375</v>
      </c>
    </row>
    <row r="45" spans="1:72" ht="13.5" customHeight="1">
      <c r="A45" s="7" t="str">
        <f>HYPERLINK("http://kyu.snu.ac.kr/sdhj/index.jsp?type=hj/GK14746_00IM0001_089a.jpg","1867_수북면_089a")</f>
        <v>1867_수북면_089a</v>
      </c>
      <c r="B45" s="4">
        <v>1867</v>
      </c>
      <c r="C45" s="4" t="s">
        <v>7525</v>
      </c>
      <c r="D45" s="4" t="s">
        <v>7526</v>
      </c>
      <c r="E45" s="4">
        <v>44</v>
      </c>
      <c r="F45" s="5">
        <v>1</v>
      </c>
      <c r="G45" s="5" t="s">
        <v>72</v>
      </c>
      <c r="H45" s="5" t="s">
        <v>73</v>
      </c>
      <c r="I45" s="5">
        <v>2</v>
      </c>
      <c r="L45" s="5">
        <v>3</v>
      </c>
      <c r="M45" s="4" t="s">
        <v>367</v>
      </c>
      <c r="N45" s="4" t="s">
        <v>368</v>
      </c>
      <c r="T45" s="5" t="s">
        <v>7527</v>
      </c>
      <c r="U45" s="5" t="s">
        <v>170</v>
      </c>
      <c r="V45" s="5" t="s">
        <v>171</v>
      </c>
      <c r="Y45" s="5" t="s">
        <v>377</v>
      </c>
      <c r="Z45" s="5" t="s">
        <v>378</v>
      </c>
      <c r="AC45" s="5">
        <v>27</v>
      </c>
      <c r="AD45" s="5" t="s">
        <v>174</v>
      </c>
      <c r="AE45" s="5" t="s">
        <v>175</v>
      </c>
    </row>
    <row r="46" spans="1:72" ht="13.5" customHeight="1">
      <c r="A46" s="7" t="str">
        <f>HYPERLINK("http://kyu.snu.ac.kr/sdhj/index.jsp?type=hj/GK14746_00IM0001_089a.jpg","1867_수북면_089a")</f>
        <v>1867_수북면_089a</v>
      </c>
      <c r="B46" s="4">
        <v>1867</v>
      </c>
      <c r="C46" s="4" t="s">
        <v>7525</v>
      </c>
      <c r="D46" s="4" t="s">
        <v>7526</v>
      </c>
      <c r="E46" s="4">
        <v>45</v>
      </c>
      <c r="F46" s="5">
        <v>1</v>
      </c>
      <c r="G46" s="5" t="s">
        <v>72</v>
      </c>
      <c r="H46" s="5" t="s">
        <v>73</v>
      </c>
      <c r="I46" s="5">
        <v>2</v>
      </c>
      <c r="L46" s="5">
        <v>3</v>
      </c>
      <c r="M46" s="4" t="s">
        <v>367</v>
      </c>
      <c r="N46" s="4" t="s">
        <v>368</v>
      </c>
      <c r="T46" s="5" t="s">
        <v>7527</v>
      </c>
      <c r="U46" s="5" t="s">
        <v>170</v>
      </c>
      <c r="V46" s="5" t="s">
        <v>171</v>
      </c>
      <c r="Y46" s="5" t="s">
        <v>379</v>
      </c>
      <c r="Z46" s="5" t="s">
        <v>380</v>
      </c>
      <c r="AC46" s="5">
        <v>21</v>
      </c>
      <c r="AD46" s="5" t="s">
        <v>126</v>
      </c>
      <c r="AE46" s="5" t="s">
        <v>127</v>
      </c>
    </row>
    <row r="47" spans="1:72" ht="13.5" customHeight="1">
      <c r="A47" s="7" t="str">
        <f>HYPERLINK("http://kyu.snu.ac.kr/sdhj/index.jsp?type=hj/GK14746_00IM0001_089a.jpg","1867_수북면_089a")</f>
        <v>1867_수북면_089a</v>
      </c>
      <c r="B47" s="4">
        <v>1867</v>
      </c>
      <c r="C47" s="4" t="s">
        <v>7525</v>
      </c>
      <c r="D47" s="4" t="s">
        <v>7526</v>
      </c>
      <c r="E47" s="4">
        <v>46</v>
      </c>
      <c r="F47" s="5">
        <v>1</v>
      </c>
      <c r="G47" s="5" t="s">
        <v>72</v>
      </c>
      <c r="H47" s="5" t="s">
        <v>73</v>
      </c>
      <c r="I47" s="5">
        <v>2</v>
      </c>
      <c r="L47" s="5">
        <v>4</v>
      </c>
      <c r="M47" s="4" t="s">
        <v>381</v>
      </c>
      <c r="N47" s="4" t="s">
        <v>382</v>
      </c>
      <c r="T47" s="5" t="s">
        <v>7528</v>
      </c>
      <c r="U47" s="5" t="s">
        <v>383</v>
      </c>
      <c r="V47" s="5" t="s">
        <v>384</v>
      </c>
      <c r="W47" s="5" t="s">
        <v>385</v>
      </c>
      <c r="X47" s="5" t="s">
        <v>386</v>
      </c>
      <c r="Y47" s="5" t="s">
        <v>387</v>
      </c>
      <c r="Z47" s="5" t="s">
        <v>388</v>
      </c>
      <c r="AC47" s="5">
        <v>68</v>
      </c>
      <c r="AD47" s="5" t="s">
        <v>328</v>
      </c>
      <c r="AE47" s="5" t="s">
        <v>329</v>
      </c>
      <c r="AJ47" s="5" t="s">
        <v>35</v>
      </c>
      <c r="AK47" s="5" t="s">
        <v>36</v>
      </c>
      <c r="AL47" s="5" t="s">
        <v>196</v>
      </c>
      <c r="AM47" s="5" t="s">
        <v>197</v>
      </c>
      <c r="AT47" s="5" t="s">
        <v>102</v>
      </c>
      <c r="AU47" s="5" t="s">
        <v>103</v>
      </c>
      <c r="AV47" s="5" t="s">
        <v>389</v>
      </c>
      <c r="AW47" s="5" t="s">
        <v>390</v>
      </c>
      <c r="BG47" s="5" t="s">
        <v>102</v>
      </c>
      <c r="BH47" s="5" t="s">
        <v>103</v>
      </c>
      <c r="BI47" s="5" t="s">
        <v>391</v>
      </c>
      <c r="BJ47" s="5" t="s">
        <v>392</v>
      </c>
      <c r="BK47" s="5" t="s">
        <v>102</v>
      </c>
      <c r="BL47" s="5" t="s">
        <v>103</v>
      </c>
      <c r="BM47" s="5" t="s">
        <v>393</v>
      </c>
      <c r="BN47" s="5" t="s">
        <v>394</v>
      </c>
      <c r="BO47" s="5" t="s">
        <v>102</v>
      </c>
      <c r="BP47" s="5" t="s">
        <v>103</v>
      </c>
      <c r="BQ47" s="5" t="s">
        <v>395</v>
      </c>
      <c r="BR47" s="5" t="s">
        <v>396</v>
      </c>
      <c r="BS47" s="5" t="s">
        <v>228</v>
      </c>
      <c r="BT47" s="5" t="s">
        <v>229</v>
      </c>
    </row>
    <row r="48" spans="1:72" ht="13.5" customHeight="1">
      <c r="A48" s="7" t="str">
        <f>HYPERLINK("http://kyu.snu.ac.kr/sdhj/index.jsp?type=hj/GK14746_00IM0001_089a.jpg","1867_수북면_089a")</f>
        <v>1867_수북면_089a</v>
      </c>
      <c r="B48" s="4">
        <v>1867</v>
      </c>
      <c r="C48" s="4" t="s">
        <v>7529</v>
      </c>
      <c r="D48" s="4" t="s">
        <v>7530</v>
      </c>
      <c r="E48" s="4">
        <v>47</v>
      </c>
      <c r="F48" s="5">
        <v>1</v>
      </c>
      <c r="G48" s="5" t="s">
        <v>72</v>
      </c>
      <c r="H48" s="5" t="s">
        <v>73</v>
      </c>
      <c r="I48" s="5">
        <v>2</v>
      </c>
      <c r="L48" s="5">
        <v>4</v>
      </c>
      <c r="M48" s="4" t="s">
        <v>381</v>
      </c>
      <c r="N48" s="4" t="s">
        <v>382</v>
      </c>
      <c r="S48" s="5" t="s">
        <v>397</v>
      </c>
      <c r="T48" s="5" t="s">
        <v>398</v>
      </c>
      <c r="W48" s="5" t="s">
        <v>136</v>
      </c>
      <c r="X48" s="5" t="s">
        <v>137</v>
      </c>
      <c r="Y48" s="5" t="s">
        <v>22</v>
      </c>
      <c r="Z48" s="5" t="s">
        <v>23</v>
      </c>
      <c r="AC48" s="5">
        <v>82</v>
      </c>
      <c r="AD48" s="5" t="s">
        <v>399</v>
      </c>
      <c r="AE48" s="5" t="s">
        <v>400</v>
      </c>
    </row>
    <row r="49" spans="1:72" ht="13.5" customHeight="1">
      <c r="A49" s="7" t="str">
        <f>HYPERLINK("http://kyu.snu.ac.kr/sdhj/index.jsp?type=hj/GK14746_00IM0001_089a.jpg","1867_수북면_089a")</f>
        <v>1867_수북면_089a</v>
      </c>
      <c r="B49" s="4">
        <v>1867</v>
      </c>
      <c r="C49" s="4" t="s">
        <v>7481</v>
      </c>
      <c r="D49" s="4" t="s">
        <v>7482</v>
      </c>
      <c r="E49" s="4">
        <v>48</v>
      </c>
      <c r="F49" s="5">
        <v>1</v>
      </c>
      <c r="G49" s="5" t="s">
        <v>72</v>
      </c>
      <c r="H49" s="5" t="s">
        <v>73</v>
      </c>
      <c r="I49" s="5">
        <v>2</v>
      </c>
      <c r="L49" s="5">
        <v>4</v>
      </c>
      <c r="M49" s="4" t="s">
        <v>381</v>
      </c>
      <c r="N49" s="4" t="s">
        <v>382</v>
      </c>
      <c r="S49" s="5" t="s">
        <v>124</v>
      </c>
      <c r="T49" s="5" t="s">
        <v>125</v>
      </c>
      <c r="AC49" s="5">
        <v>27</v>
      </c>
      <c r="AD49" s="5" t="s">
        <v>174</v>
      </c>
      <c r="AE49" s="5" t="s">
        <v>175</v>
      </c>
    </row>
    <row r="50" spans="1:72" ht="13.5" customHeight="1">
      <c r="A50" s="7" t="str">
        <f>HYPERLINK("http://kyu.snu.ac.kr/sdhj/index.jsp?type=hj/GK14746_00IM0001_089a.jpg","1867_수북면_089a")</f>
        <v>1867_수북면_089a</v>
      </c>
      <c r="B50" s="4">
        <v>1867</v>
      </c>
      <c r="C50" s="4" t="s">
        <v>7481</v>
      </c>
      <c r="D50" s="4" t="s">
        <v>7482</v>
      </c>
      <c r="E50" s="4">
        <v>49</v>
      </c>
      <c r="F50" s="5">
        <v>1</v>
      </c>
      <c r="G50" s="5" t="s">
        <v>72</v>
      </c>
      <c r="H50" s="5" t="s">
        <v>73</v>
      </c>
      <c r="I50" s="5">
        <v>2</v>
      </c>
      <c r="L50" s="5">
        <v>4</v>
      </c>
      <c r="M50" s="4" t="s">
        <v>381</v>
      </c>
      <c r="N50" s="4" t="s">
        <v>382</v>
      </c>
      <c r="S50" s="5" t="s">
        <v>124</v>
      </c>
      <c r="T50" s="5" t="s">
        <v>125</v>
      </c>
      <c r="AC50" s="5">
        <v>15</v>
      </c>
      <c r="AD50" s="5" t="s">
        <v>128</v>
      </c>
      <c r="AE50" s="5" t="s">
        <v>129</v>
      </c>
    </row>
    <row r="51" spans="1:72" ht="13.5" customHeight="1">
      <c r="A51" s="7" t="str">
        <f>HYPERLINK("http://kyu.snu.ac.kr/sdhj/index.jsp?type=hj/GK14746_00IM0001_089a.jpg","1867_수북면_089a")</f>
        <v>1867_수북면_089a</v>
      </c>
      <c r="B51" s="4">
        <v>1867</v>
      </c>
      <c r="C51" s="4" t="s">
        <v>7481</v>
      </c>
      <c r="D51" s="4" t="s">
        <v>7482</v>
      </c>
      <c r="E51" s="4">
        <v>50</v>
      </c>
      <c r="F51" s="5">
        <v>1</v>
      </c>
      <c r="G51" s="5" t="s">
        <v>72</v>
      </c>
      <c r="H51" s="5" t="s">
        <v>73</v>
      </c>
      <c r="I51" s="5">
        <v>2</v>
      </c>
      <c r="L51" s="5">
        <v>4</v>
      </c>
      <c r="M51" s="4" t="s">
        <v>381</v>
      </c>
      <c r="N51" s="4" t="s">
        <v>382</v>
      </c>
      <c r="S51" s="5" t="s">
        <v>114</v>
      </c>
      <c r="T51" s="5" t="s">
        <v>115</v>
      </c>
      <c r="Y51" s="5" t="s">
        <v>401</v>
      </c>
      <c r="Z51" s="5" t="s">
        <v>402</v>
      </c>
      <c r="AC51" s="5">
        <v>38</v>
      </c>
      <c r="AD51" s="5" t="s">
        <v>374</v>
      </c>
      <c r="AE51" s="5" t="s">
        <v>375</v>
      </c>
    </row>
    <row r="52" spans="1:72" ht="13.5" customHeight="1">
      <c r="A52" s="7" t="str">
        <f>HYPERLINK("http://kyu.snu.ac.kr/sdhj/index.jsp?type=hj/GK14746_00IM0001_089a.jpg","1867_수북면_089a")</f>
        <v>1867_수북면_089a</v>
      </c>
      <c r="B52" s="4">
        <v>1867</v>
      </c>
      <c r="C52" s="4" t="s">
        <v>7481</v>
      </c>
      <c r="D52" s="4" t="s">
        <v>7482</v>
      </c>
      <c r="E52" s="4">
        <v>51</v>
      </c>
      <c r="F52" s="5">
        <v>1</v>
      </c>
      <c r="G52" s="5" t="s">
        <v>72</v>
      </c>
      <c r="H52" s="5" t="s">
        <v>73</v>
      </c>
      <c r="I52" s="5">
        <v>2</v>
      </c>
      <c r="L52" s="5">
        <v>4</v>
      </c>
      <c r="M52" s="4" t="s">
        <v>381</v>
      </c>
      <c r="N52" s="4" t="s">
        <v>382</v>
      </c>
      <c r="S52" s="5" t="s">
        <v>208</v>
      </c>
      <c r="T52" s="5" t="s">
        <v>209</v>
      </c>
      <c r="W52" s="5" t="s">
        <v>403</v>
      </c>
      <c r="X52" s="5" t="s">
        <v>404</v>
      </c>
      <c r="Y52" s="5" t="s">
        <v>22</v>
      </c>
      <c r="Z52" s="5" t="s">
        <v>23</v>
      </c>
      <c r="AC52" s="5">
        <v>27</v>
      </c>
      <c r="AD52" s="5" t="s">
        <v>174</v>
      </c>
      <c r="AE52" s="5" t="s">
        <v>175</v>
      </c>
    </row>
    <row r="53" spans="1:72" ht="13.5" customHeight="1">
      <c r="A53" s="7" t="str">
        <f>HYPERLINK("http://kyu.snu.ac.kr/sdhj/index.jsp?type=hj/GK14746_00IM0001_089a.jpg","1867_수북면_089a")</f>
        <v>1867_수북면_089a</v>
      </c>
      <c r="B53" s="4">
        <v>1867</v>
      </c>
      <c r="C53" s="4" t="s">
        <v>7481</v>
      </c>
      <c r="D53" s="4" t="s">
        <v>7482</v>
      </c>
      <c r="E53" s="4">
        <v>52</v>
      </c>
      <c r="F53" s="5">
        <v>1</v>
      </c>
      <c r="G53" s="5" t="s">
        <v>72</v>
      </c>
      <c r="H53" s="5" t="s">
        <v>73</v>
      </c>
      <c r="I53" s="5">
        <v>2</v>
      </c>
      <c r="L53" s="5">
        <v>4</v>
      </c>
      <c r="M53" s="4" t="s">
        <v>381</v>
      </c>
      <c r="N53" s="4" t="s">
        <v>382</v>
      </c>
      <c r="T53" s="5" t="s">
        <v>7531</v>
      </c>
      <c r="U53" s="5" t="s">
        <v>170</v>
      </c>
      <c r="V53" s="5" t="s">
        <v>171</v>
      </c>
      <c r="Y53" s="5" t="s">
        <v>405</v>
      </c>
      <c r="Z53" s="5" t="s">
        <v>406</v>
      </c>
      <c r="AC53" s="5">
        <v>15</v>
      </c>
      <c r="AD53" s="5" t="s">
        <v>128</v>
      </c>
      <c r="AE53" s="5" t="s">
        <v>129</v>
      </c>
    </row>
    <row r="54" spans="1:72" ht="13.5" customHeight="1">
      <c r="A54" s="7" t="str">
        <f>HYPERLINK("http://kyu.snu.ac.kr/sdhj/index.jsp?type=hj/GK14746_00IM0001_089a.jpg","1867_수북면_089a")</f>
        <v>1867_수북면_089a</v>
      </c>
      <c r="B54" s="4">
        <v>1867</v>
      </c>
      <c r="C54" s="4" t="s">
        <v>7481</v>
      </c>
      <c r="D54" s="4" t="s">
        <v>7482</v>
      </c>
      <c r="E54" s="4">
        <v>53</v>
      </c>
      <c r="F54" s="5">
        <v>1</v>
      </c>
      <c r="G54" s="5" t="s">
        <v>72</v>
      </c>
      <c r="H54" s="5" t="s">
        <v>73</v>
      </c>
      <c r="I54" s="5">
        <v>2</v>
      </c>
      <c r="L54" s="5">
        <v>4</v>
      </c>
      <c r="M54" s="4" t="s">
        <v>381</v>
      </c>
      <c r="N54" s="4" t="s">
        <v>382</v>
      </c>
      <c r="T54" s="5" t="s">
        <v>7531</v>
      </c>
      <c r="U54" s="5" t="s">
        <v>170</v>
      </c>
      <c r="V54" s="5" t="s">
        <v>171</v>
      </c>
      <c r="Y54" s="5" t="s">
        <v>407</v>
      </c>
      <c r="Z54" s="5" t="s">
        <v>408</v>
      </c>
      <c r="AC54" s="5">
        <v>27</v>
      </c>
      <c r="AD54" s="5" t="s">
        <v>174</v>
      </c>
      <c r="AE54" s="5" t="s">
        <v>175</v>
      </c>
    </row>
    <row r="55" spans="1:72" ht="13.5" customHeight="1">
      <c r="A55" s="7" t="str">
        <f>HYPERLINK("http://kyu.snu.ac.kr/sdhj/index.jsp?type=hj/GK14746_00IM0001_089a.jpg","1867_수북면_089a")</f>
        <v>1867_수북면_089a</v>
      </c>
      <c r="B55" s="4">
        <v>1867</v>
      </c>
      <c r="C55" s="4" t="s">
        <v>7481</v>
      </c>
      <c r="D55" s="4" t="s">
        <v>7482</v>
      </c>
      <c r="E55" s="4">
        <v>54</v>
      </c>
      <c r="F55" s="5">
        <v>1</v>
      </c>
      <c r="G55" s="5" t="s">
        <v>72</v>
      </c>
      <c r="H55" s="5" t="s">
        <v>73</v>
      </c>
      <c r="I55" s="5">
        <v>2</v>
      </c>
      <c r="L55" s="5">
        <v>5</v>
      </c>
      <c r="M55" s="4" t="s">
        <v>409</v>
      </c>
      <c r="N55" s="4" t="s">
        <v>410</v>
      </c>
      <c r="T55" s="5" t="s">
        <v>7532</v>
      </c>
      <c r="U55" s="5" t="s">
        <v>134</v>
      </c>
      <c r="V55" s="5" t="s">
        <v>135</v>
      </c>
      <c r="W55" s="5" t="s">
        <v>411</v>
      </c>
      <c r="X55" s="5" t="s">
        <v>23</v>
      </c>
      <c r="Y55" s="5" t="s">
        <v>412</v>
      </c>
      <c r="Z55" s="5" t="s">
        <v>413</v>
      </c>
      <c r="AC55" s="5">
        <v>37</v>
      </c>
      <c r="AD55" s="5" t="s">
        <v>414</v>
      </c>
      <c r="AE55" s="5" t="s">
        <v>415</v>
      </c>
      <c r="AJ55" s="5" t="s">
        <v>35</v>
      </c>
      <c r="AK55" s="5" t="s">
        <v>36</v>
      </c>
      <c r="AL55" s="5" t="s">
        <v>142</v>
      </c>
      <c r="AM55" s="5" t="s">
        <v>143</v>
      </c>
      <c r="AT55" s="5" t="s">
        <v>144</v>
      </c>
      <c r="AU55" s="5" t="s">
        <v>145</v>
      </c>
      <c r="AV55" s="5" t="s">
        <v>416</v>
      </c>
      <c r="AW55" s="5" t="s">
        <v>417</v>
      </c>
      <c r="BG55" s="5" t="s">
        <v>144</v>
      </c>
      <c r="BH55" s="5" t="s">
        <v>145</v>
      </c>
      <c r="BI55" s="5" t="s">
        <v>418</v>
      </c>
      <c r="BJ55" s="5" t="s">
        <v>419</v>
      </c>
      <c r="BK55" s="5" t="s">
        <v>144</v>
      </c>
      <c r="BL55" s="5" t="s">
        <v>145</v>
      </c>
      <c r="BM55" s="5" t="s">
        <v>420</v>
      </c>
      <c r="BN55" s="5" t="s">
        <v>421</v>
      </c>
      <c r="BO55" s="5" t="s">
        <v>144</v>
      </c>
      <c r="BP55" s="5" t="s">
        <v>145</v>
      </c>
      <c r="BQ55" s="5" t="s">
        <v>422</v>
      </c>
      <c r="BR55" s="5" t="s">
        <v>423</v>
      </c>
      <c r="BS55" s="5" t="s">
        <v>142</v>
      </c>
      <c r="BT55" s="5" t="s">
        <v>143</v>
      </c>
    </row>
    <row r="56" spans="1:72" ht="13.5" customHeight="1">
      <c r="A56" s="7" t="str">
        <f>HYPERLINK("http://kyu.snu.ac.kr/sdhj/index.jsp?type=hj/GK14746_00IM0001_089a.jpg","1867_수북면_089a")</f>
        <v>1867_수북면_089a</v>
      </c>
      <c r="B56" s="4">
        <v>1867</v>
      </c>
      <c r="C56" s="4" t="s">
        <v>7533</v>
      </c>
      <c r="D56" s="4" t="s">
        <v>7534</v>
      </c>
      <c r="E56" s="4">
        <v>55</v>
      </c>
      <c r="F56" s="5">
        <v>1</v>
      </c>
      <c r="G56" s="5" t="s">
        <v>72</v>
      </c>
      <c r="H56" s="5" t="s">
        <v>73</v>
      </c>
      <c r="I56" s="5">
        <v>2</v>
      </c>
      <c r="L56" s="5">
        <v>5</v>
      </c>
      <c r="M56" s="4" t="s">
        <v>409</v>
      </c>
      <c r="N56" s="4" t="s">
        <v>410</v>
      </c>
      <c r="S56" s="5" t="s">
        <v>96</v>
      </c>
      <c r="T56" s="5" t="s">
        <v>97</v>
      </c>
      <c r="W56" s="5" t="s">
        <v>424</v>
      </c>
      <c r="X56" s="5" t="s">
        <v>425</v>
      </c>
      <c r="Y56" s="5" t="s">
        <v>156</v>
      </c>
      <c r="Z56" s="5" t="s">
        <v>157</v>
      </c>
      <c r="AC56" s="5">
        <v>36</v>
      </c>
      <c r="AD56" s="5" t="s">
        <v>426</v>
      </c>
      <c r="AE56" s="5" t="s">
        <v>427</v>
      </c>
      <c r="AJ56" s="5" t="s">
        <v>35</v>
      </c>
      <c r="AK56" s="5" t="s">
        <v>36</v>
      </c>
      <c r="AL56" s="5" t="s">
        <v>428</v>
      </c>
      <c r="AM56" s="5" t="s">
        <v>429</v>
      </c>
      <c r="AT56" s="5" t="s">
        <v>144</v>
      </c>
      <c r="AU56" s="5" t="s">
        <v>145</v>
      </c>
      <c r="AV56" s="5" t="s">
        <v>430</v>
      </c>
      <c r="AW56" s="5" t="s">
        <v>431</v>
      </c>
      <c r="BG56" s="5" t="s">
        <v>144</v>
      </c>
      <c r="BH56" s="5" t="s">
        <v>145</v>
      </c>
      <c r="BI56" s="5" t="s">
        <v>432</v>
      </c>
      <c r="BJ56" s="5" t="s">
        <v>433</v>
      </c>
      <c r="BK56" s="5" t="s">
        <v>144</v>
      </c>
      <c r="BL56" s="5" t="s">
        <v>145</v>
      </c>
      <c r="BM56" s="5" t="s">
        <v>434</v>
      </c>
      <c r="BN56" s="5" t="s">
        <v>435</v>
      </c>
      <c r="BO56" s="5" t="s">
        <v>144</v>
      </c>
      <c r="BP56" s="5" t="s">
        <v>145</v>
      </c>
      <c r="BQ56" s="5" t="s">
        <v>436</v>
      </c>
      <c r="BR56" s="5" t="s">
        <v>437</v>
      </c>
      <c r="BS56" s="5" t="s">
        <v>438</v>
      </c>
      <c r="BT56" s="5" t="s">
        <v>439</v>
      </c>
    </row>
    <row r="57" spans="1:72" ht="13.5" customHeight="1">
      <c r="A57" s="7" t="str">
        <f>HYPERLINK("http://kyu.snu.ac.kr/sdhj/index.jsp?type=hj/GK14746_00IM0001_089a.jpg","1867_수북면_089a")</f>
        <v>1867_수북면_089a</v>
      </c>
      <c r="B57" s="4">
        <v>1867</v>
      </c>
      <c r="C57" s="4" t="s">
        <v>7525</v>
      </c>
      <c r="D57" s="4" t="s">
        <v>7526</v>
      </c>
      <c r="E57" s="4">
        <v>56</v>
      </c>
      <c r="F57" s="5">
        <v>1</v>
      </c>
      <c r="G57" s="5" t="s">
        <v>72</v>
      </c>
      <c r="H57" s="5" t="s">
        <v>73</v>
      </c>
      <c r="I57" s="5">
        <v>2</v>
      </c>
      <c r="L57" s="5">
        <v>5</v>
      </c>
      <c r="M57" s="4" t="s">
        <v>409</v>
      </c>
      <c r="N57" s="4" t="s">
        <v>410</v>
      </c>
      <c r="T57" s="5" t="s">
        <v>7535</v>
      </c>
      <c r="U57" s="5" t="s">
        <v>170</v>
      </c>
      <c r="V57" s="5" t="s">
        <v>171</v>
      </c>
      <c r="Y57" s="5" t="s">
        <v>440</v>
      </c>
      <c r="Z57" s="5" t="s">
        <v>441</v>
      </c>
      <c r="AC57" s="5">
        <v>42</v>
      </c>
      <c r="AD57" s="5" t="s">
        <v>240</v>
      </c>
      <c r="AE57" s="5" t="s">
        <v>241</v>
      </c>
    </row>
    <row r="58" spans="1:72" ht="13.5" customHeight="1">
      <c r="A58" s="7" t="str">
        <f>HYPERLINK("http://kyu.snu.ac.kr/sdhj/index.jsp?type=hj/GK14746_00IM0001_089a.jpg","1867_수북면_089a")</f>
        <v>1867_수북면_089a</v>
      </c>
      <c r="B58" s="4">
        <v>1867</v>
      </c>
      <c r="C58" s="4" t="s">
        <v>7536</v>
      </c>
      <c r="D58" s="4" t="s">
        <v>7537</v>
      </c>
      <c r="E58" s="4">
        <v>57</v>
      </c>
      <c r="F58" s="5">
        <v>1</v>
      </c>
      <c r="G58" s="5" t="s">
        <v>72</v>
      </c>
      <c r="H58" s="5" t="s">
        <v>73</v>
      </c>
      <c r="I58" s="5">
        <v>2</v>
      </c>
      <c r="L58" s="5">
        <v>5</v>
      </c>
      <c r="M58" s="4" t="s">
        <v>409</v>
      </c>
      <c r="N58" s="4" t="s">
        <v>410</v>
      </c>
      <c r="T58" s="5" t="s">
        <v>7535</v>
      </c>
      <c r="U58" s="5" t="s">
        <v>170</v>
      </c>
      <c r="V58" s="5" t="s">
        <v>171</v>
      </c>
      <c r="Y58" s="5" t="s">
        <v>442</v>
      </c>
      <c r="Z58" s="5" t="s">
        <v>443</v>
      </c>
      <c r="AC58" s="5">
        <v>32</v>
      </c>
      <c r="AD58" s="5" t="s">
        <v>158</v>
      </c>
      <c r="AE58" s="5" t="s">
        <v>159</v>
      </c>
    </row>
    <row r="59" spans="1:72" ht="13.5" customHeight="1">
      <c r="A59" s="7" t="str">
        <f>HYPERLINK("http://kyu.snu.ac.kr/sdhj/index.jsp?type=hj/GK14746_00IM0001_089a.jpg","1867_수북면_089a")</f>
        <v>1867_수북면_089a</v>
      </c>
      <c r="B59" s="4">
        <v>1867</v>
      </c>
      <c r="C59" s="4" t="s">
        <v>7536</v>
      </c>
      <c r="D59" s="4" t="s">
        <v>7537</v>
      </c>
      <c r="E59" s="4">
        <v>58</v>
      </c>
      <c r="F59" s="5">
        <v>2</v>
      </c>
      <c r="G59" s="5" t="s">
        <v>7538</v>
      </c>
      <c r="H59" s="5" t="s">
        <v>7539</v>
      </c>
      <c r="I59" s="5">
        <v>1</v>
      </c>
      <c r="J59" s="5" t="s">
        <v>444</v>
      </c>
      <c r="K59" s="5" t="s">
        <v>445</v>
      </c>
      <c r="L59" s="5">
        <v>1</v>
      </c>
      <c r="M59" s="4" t="s">
        <v>444</v>
      </c>
      <c r="N59" s="4" t="s">
        <v>445</v>
      </c>
      <c r="T59" s="5" t="s">
        <v>7540</v>
      </c>
      <c r="U59" s="5" t="s">
        <v>446</v>
      </c>
      <c r="V59" s="5" t="s">
        <v>447</v>
      </c>
      <c r="W59" s="5" t="s">
        <v>448</v>
      </c>
      <c r="X59" s="5" t="s">
        <v>449</v>
      </c>
      <c r="Y59" s="5" t="s">
        <v>230</v>
      </c>
      <c r="Z59" s="5" t="s">
        <v>231</v>
      </c>
      <c r="AC59" s="5">
        <v>39</v>
      </c>
      <c r="AD59" s="5" t="s">
        <v>260</v>
      </c>
      <c r="AE59" s="5" t="s">
        <v>261</v>
      </c>
      <c r="AJ59" s="5" t="s">
        <v>35</v>
      </c>
      <c r="AK59" s="5" t="s">
        <v>36</v>
      </c>
      <c r="AL59" s="5" t="s">
        <v>450</v>
      </c>
      <c r="AM59" s="5" t="s">
        <v>451</v>
      </c>
      <c r="AT59" s="5" t="s">
        <v>86</v>
      </c>
      <c r="AU59" s="5" t="s">
        <v>87</v>
      </c>
      <c r="AV59" s="5" t="s">
        <v>452</v>
      </c>
      <c r="AW59" s="5" t="s">
        <v>453</v>
      </c>
      <c r="BG59" s="5" t="s">
        <v>86</v>
      </c>
      <c r="BH59" s="5" t="s">
        <v>87</v>
      </c>
      <c r="BI59" s="5" t="s">
        <v>454</v>
      </c>
      <c r="BJ59" s="5" t="s">
        <v>455</v>
      </c>
      <c r="BK59" s="5" t="s">
        <v>86</v>
      </c>
      <c r="BL59" s="5" t="s">
        <v>87</v>
      </c>
      <c r="BM59" s="5" t="s">
        <v>456</v>
      </c>
      <c r="BN59" s="5" t="s">
        <v>457</v>
      </c>
      <c r="BO59" s="5" t="s">
        <v>86</v>
      </c>
      <c r="BP59" s="5" t="s">
        <v>87</v>
      </c>
      <c r="BQ59" s="5" t="s">
        <v>458</v>
      </c>
      <c r="BR59" s="5" t="s">
        <v>459</v>
      </c>
      <c r="BS59" s="5" t="s">
        <v>84</v>
      </c>
      <c r="BT59" s="5" t="s">
        <v>85</v>
      </c>
    </row>
    <row r="60" spans="1:72" ht="13.5" customHeight="1">
      <c r="A60" s="7" t="str">
        <f>HYPERLINK("http://kyu.snu.ac.kr/sdhj/index.jsp?type=hj/GK14746_00IM0001_089b.jpg","1867_수북면_089b")</f>
        <v>1867_수북면_089b</v>
      </c>
      <c r="B60" s="4">
        <v>1867</v>
      </c>
      <c r="C60" s="4" t="s">
        <v>7541</v>
      </c>
      <c r="D60" s="4" t="s">
        <v>7542</v>
      </c>
      <c r="E60" s="4">
        <v>59</v>
      </c>
      <c r="F60" s="5">
        <v>2</v>
      </c>
      <c r="G60" s="5" t="s">
        <v>460</v>
      </c>
      <c r="H60" s="5" t="s">
        <v>461</v>
      </c>
      <c r="I60" s="5">
        <v>1</v>
      </c>
      <c r="L60" s="5">
        <v>1</v>
      </c>
      <c r="M60" s="4" t="s">
        <v>444</v>
      </c>
      <c r="N60" s="4" t="s">
        <v>445</v>
      </c>
      <c r="S60" s="5" t="s">
        <v>124</v>
      </c>
      <c r="T60" s="5" t="s">
        <v>125</v>
      </c>
      <c r="AC60" s="5">
        <v>29</v>
      </c>
      <c r="AD60" s="5" t="s">
        <v>120</v>
      </c>
      <c r="AE60" s="5" t="s">
        <v>121</v>
      </c>
    </row>
    <row r="61" spans="1:72" ht="13.5" customHeight="1">
      <c r="A61" s="7" t="str">
        <f>HYPERLINK("http://kyu.snu.ac.kr/sdhj/index.jsp?type=hj/GK14746_00IM0001_089b.jpg","1867_수북면_089b")</f>
        <v>1867_수북면_089b</v>
      </c>
      <c r="B61" s="4">
        <v>1867</v>
      </c>
      <c r="C61" s="4" t="s">
        <v>7462</v>
      </c>
      <c r="D61" s="4" t="s">
        <v>7463</v>
      </c>
      <c r="E61" s="4">
        <v>60</v>
      </c>
      <c r="F61" s="5">
        <v>2</v>
      </c>
      <c r="G61" s="5" t="s">
        <v>460</v>
      </c>
      <c r="H61" s="5" t="s">
        <v>461</v>
      </c>
      <c r="I61" s="5">
        <v>1</v>
      </c>
      <c r="L61" s="5">
        <v>1</v>
      </c>
      <c r="M61" s="4" t="s">
        <v>444</v>
      </c>
      <c r="N61" s="4" t="s">
        <v>445</v>
      </c>
      <c r="S61" s="5" t="s">
        <v>124</v>
      </c>
      <c r="T61" s="5" t="s">
        <v>125</v>
      </c>
      <c r="AC61" s="5">
        <v>27</v>
      </c>
      <c r="AD61" s="5" t="s">
        <v>174</v>
      </c>
      <c r="AE61" s="5" t="s">
        <v>175</v>
      </c>
    </row>
    <row r="62" spans="1:72" ht="13.5" customHeight="1">
      <c r="A62" s="7" t="str">
        <f>HYPERLINK("http://kyu.snu.ac.kr/sdhj/index.jsp?type=hj/GK14746_00IM0001_089b.jpg","1867_수북면_089b")</f>
        <v>1867_수북면_089b</v>
      </c>
      <c r="B62" s="4">
        <v>1867</v>
      </c>
      <c r="C62" s="4" t="s">
        <v>7462</v>
      </c>
      <c r="D62" s="4" t="s">
        <v>7463</v>
      </c>
      <c r="E62" s="4">
        <v>61</v>
      </c>
      <c r="F62" s="5">
        <v>2</v>
      </c>
      <c r="G62" s="5" t="s">
        <v>460</v>
      </c>
      <c r="H62" s="5" t="s">
        <v>461</v>
      </c>
      <c r="I62" s="5">
        <v>1</v>
      </c>
      <c r="L62" s="5">
        <v>2</v>
      </c>
      <c r="M62" s="4" t="s">
        <v>462</v>
      </c>
      <c r="N62" s="4" t="s">
        <v>463</v>
      </c>
      <c r="T62" s="5" t="s">
        <v>7543</v>
      </c>
      <c r="U62" s="5" t="s">
        <v>134</v>
      </c>
      <c r="V62" s="5" t="s">
        <v>135</v>
      </c>
      <c r="W62" s="5" t="s">
        <v>464</v>
      </c>
      <c r="X62" s="5" t="s">
        <v>465</v>
      </c>
      <c r="Y62" s="5" t="s">
        <v>466</v>
      </c>
      <c r="Z62" s="5" t="s">
        <v>467</v>
      </c>
      <c r="AC62" s="5">
        <v>64</v>
      </c>
      <c r="AD62" s="5" t="s">
        <v>100</v>
      </c>
      <c r="AE62" s="5" t="s">
        <v>101</v>
      </c>
      <c r="AJ62" s="5" t="s">
        <v>35</v>
      </c>
      <c r="AK62" s="5" t="s">
        <v>36</v>
      </c>
      <c r="AL62" s="5" t="s">
        <v>468</v>
      </c>
      <c r="AM62" s="5" t="s">
        <v>469</v>
      </c>
      <c r="AT62" s="5" t="s">
        <v>144</v>
      </c>
      <c r="AU62" s="5" t="s">
        <v>145</v>
      </c>
      <c r="AV62" s="5" t="s">
        <v>470</v>
      </c>
      <c r="AW62" s="5" t="s">
        <v>471</v>
      </c>
      <c r="BG62" s="5" t="s">
        <v>144</v>
      </c>
      <c r="BH62" s="5" t="s">
        <v>145</v>
      </c>
      <c r="BI62" s="5" t="s">
        <v>472</v>
      </c>
      <c r="BJ62" s="5" t="s">
        <v>473</v>
      </c>
      <c r="BK62" s="5" t="s">
        <v>144</v>
      </c>
      <c r="BL62" s="5" t="s">
        <v>145</v>
      </c>
      <c r="BM62" s="5" t="s">
        <v>474</v>
      </c>
      <c r="BN62" s="5" t="s">
        <v>475</v>
      </c>
      <c r="BO62" s="5" t="s">
        <v>144</v>
      </c>
      <c r="BP62" s="5" t="s">
        <v>145</v>
      </c>
      <c r="BQ62" s="5" t="s">
        <v>476</v>
      </c>
      <c r="BR62" s="5" t="s">
        <v>7544</v>
      </c>
      <c r="BS62" s="5" t="s">
        <v>477</v>
      </c>
      <c r="BT62" s="5" t="s">
        <v>478</v>
      </c>
    </row>
    <row r="63" spans="1:72" ht="13.5" customHeight="1">
      <c r="A63" s="7" t="str">
        <f>HYPERLINK("http://kyu.snu.ac.kr/sdhj/index.jsp?type=hj/GK14746_00IM0001_089b.jpg","1867_수북면_089b")</f>
        <v>1867_수북면_089b</v>
      </c>
      <c r="B63" s="4">
        <v>1867</v>
      </c>
      <c r="C63" s="4" t="s">
        <v>7545</v>
      </c>
      <c r="D63" s="4" t="s">
        <v>7546</v>
      </c>
      <c r="E63" s="4">
        <v>62</v>
      </c>
      <c r="F63" s="5">
        <v>2</v>
      </c>
      <c r="G63" s="5" t="s">
        <v>460</v>
      </c>
      <c r="H63" s="5" t="s">
        <v>461</v>
      </c>
      <c r="I63" s="5">
        <v>1</v>
      </c>
      <c r="L63" s="5">
        <v>2</v>
      </c>
      <c r="M63" s="4" t="s">
        <v>462</v>
      </c>
      <c r="N63" s="4" t="s">
        <v>463</v>
      </c>
      <c r="S63" s="5" t="s">
        <v>96</v>
      </c>
      <c r="T63" s="5" t="s">
        <v>97</v>
      </c>
      <c r="W63" s="5" t="s">
        <v>192</v>
      </c>
      <c r="X63" s="5" t="s">
        <v>193</v>
      </c>
      <c r="Y63" s="5" t="s">
        <v>156</v>
      </c>
      <c r="Z63" s="5" t="s">
        <v>157</v>
      </c>
      <c r="AC63" s="5">
        <v>55</v>
      </c>
      <c r="AD63" s="5" t="s">
        <v>479</v>
      </c>
      <c r="AE63" s="5" t="s">
        <v>480</v>
      </c>
      <c r="AJ63" s="5" t="s">
        <v>35</v>
      </c>
      <c r="AK63" s="5" t="s">
        <v>36</v>
      </c>
      <c r="AL63" s="5" t="s">
        <v>481</v>
      </c>
      <c r="AM63" s="5" t="s">
        <v>482</v>
      </c>
      <c r="AT63" s="5" t="s">
        <v>144</v>
      </c>
      <c r="AU63" s="5" t="s">
        <v>145</v>
      </c>
      <c r="AV63" s="5" t="s">
        <v>483</v>
      </c>
      <c r="AW63" s="5" t="s">
        <v>484</v>
      </c>
      <c r="BG63" s="5" t="s">
        <v>144</v>
      </c>
      <c r="BH63" s="5" t="s">
        <v>145</v>
      </c>
      <c r="BI63" s="5" t="s">
        <v>485</v>
      </c>
      <c r="BJ63" s="5" t="s">
        <v>486</v>
      </c>
      <c r="BK63" s="5" t="s">
        <v>144</v>
      </c>
      <c r="BL63" s="5" t="s">
        <v>145</v>
      </c>
      <c r="BM63" s="5" t="s">
        <v>487</v>
      </c>
      <c r="BN63" s="5" t="s">
        <v>488</v>
      </c>
      <c r="BO63" s="5" t="s">
        <v>144</v>
      </c>
      <c r="BP63" s="5" t="s">
        <v>145</v>
      </c>
      <c r="BQ63" s="5" t="s">
        <v>489</v>
      </c>
      <c r="BR63" s="5" t="s">
        <v>490</v>
      </c>
      <c r="BS63" s="5" t="s">
        <v>491</v>
      </c>
      <c r="BT63" s="5" t="s">
        <v>492</v>
      </c>
    </row>
    <row r="64" spans="1:72" ht="13.5" customHeight="1">
      <c r="A64" s="7" t="str">
        <f>HYPERLINK("http://kyu.snu.ac.kr/sdhj/index.jsp?type=hj/GK14746_00IM0001_089b.jpg","1867_수북면_089b")</f>
        <v>1867_수북면_089b</v>
      </c>
      <c r="B64" s="4">
        <v>1867</v>
      </c>
      <c r="C64" s="4" t="s">
        <v>7547</v>
      </c>
      <c r="D64" s="4" t="s">
        <v>7548</v>
      </c>
      <c r="E64" s="4">
        <v>63</v>
      </c>
      <c r="F64" s="5">
        <v>2</v>
      </c>
      <c r="G64" s="5" t="s">
        <v>460</v>
      </c>
      <c r="H64" s="5" t="s">
        <v>461</v>
      </c>
      <c r="I64" s="5">
        <v>1</v>
      </c>
      <c r="L64" s="5">
        <v>2</v>
      </c>
      <c r="M64" s="4" t="s">
        <v>462</v>
      </c>
      <c r="N64" s="4" t="s">
        <v>463</v>
      </c>
      <c r="S64" s="5" t="s">
        <v>114</v>
      </c>
      <c r="T64" s="5" t="s">
        <v>115</v>
      </c>
      <c r="Y64" s="5" t="s">
        <v>493</v>
      </c>
      <c r="Z64" s="5" t="s">
        <v>494</v>
      </c>
      <c r="AC64" s="5">
        <v>34</v>
      </c>
      <c r="AD64" s="5" t="s">
        <v>495</v>
      </c>
      <c r="AE64" s="5" t="s">
        <v>496</v>
      </c>
    </row>
    <row r="65" spans="1:72" ht="13.5" customHeight="1">
      <c r="A65" s="7" t="str">
        <f>HYPERLINK("http://kyu.snu.ac.kr/sdhj/index.jsp?type=hj/GK14746_00IM0001_089b.jpg","1867_수북면_089b")</f>
        <v>1867_수북면_089b</v>
      </c>
      <c r="B65" s="4">
        <v>1867</v>
      </c>
      <c r="C65" s="4" t="s">
        <v>7549</v>
      </c>
      <c r="D65" s="4" t="s">
        <v>7550</v>
      </c>
      <c r="E65" s="4">
        <v>64</v>
      </c>
      <c r="F65" s="5">
        <v>2</v>
      </c>
      <c r="G65" s="5" t="s">
        <v>460</v>
      </c>
      <c r="H65" s="5" t="s">
        <v>461</v>
      </c>
      <c r="I65" s="5">
        <v>1</v>
      </c>
      <c r="L65" s="5">
        <v>2</v>
      </c>
      <c r="M65" s="4" t="s">
        <v>462</v>
      </c>
      <c r="N65" s="4" t="s">
        <v>463</v>
      </c>
      <c r="S65" s="5" t="s">
        <v>208</v>
      </c>
      <c r="T65" s="5" t="s">
        <v>209</v>
      </c>
      <c r="W65" s="5" t="s">
        <v>497</v>
      </c>
      <c r="X65" s="5" t="s">
        <v>498</v>
      </c>
      <c r="Y65" s="5" t="s">
        <v>156</v>
      </c>
      <c r="Z65" s="5" t="s">
        <v>157</v>
      </c>
      <c r="AC65" s="5">
        <v>36</v>
      </c>
      <c r="AD65" s="5" t="s">
        <v>426</v>
      </c>
      <c r="AE65" s="5" t="s">
        <v>427</v>
      </c>
      <c r="AJ65" s="5" t="s">
        <v>35</v>
      </c>
      <c r="AK65" s="5" t="s">
        <v>36</v>
      </c>
      <c r="AL65" s="5" t="s">
        <v>499</v>
      </c>
      <c r="AM65" s="5" t="s">
        <v>500</v>
      </c>
    </row>
    <row r="66" spans="1:72" ht="13.5" customHeight="1">
      <c r="A66" s="7" t="str">
        <f>HYPERLINK("http://kyu.snu.ac.kr/sdhj/index.jsp?type=hj/GK14746_00IM0001_089b.jpg","1867_수북면_089b")</f>
        <v>1867_수북면_089b</v>
      </c>
      <c r="B66" s="4">
        <v>1867</v>
      </c>
      <c r="C66" s="4" t="s">
        <v>7549</v>
      </c>
      <c r="D66" s="4" t="s">
        <v>7550</v>
      </c>
      <c r="E66" s="4">
        <v>65</v>
      </c>
      <c r="F66" s="5">
        <v>2</v>
      </c>
      <c r="G66" s="5" t="s">
        <v>460</v>
      </c>
      <c r="H66" s="5" t="s">
        <v>461</v>
      </c>
      <c r="I66" s="5">
        <v>1</v>
      </c>
      <c r="L66" s="5">
        <v>2</v>
      </c>
      <c r="M66" s="4" t="s">
        <v>462</v>
      </c>
      <c r="N66" s="4" t="s">
        <v>463</v>
      </c>
      <c r="T66" s="5" t="s">
        <v>7551</v>
      </c>
      <c r="U66" s="5" t="s">
        <v>170</v>
      </c>
      <c r="V66" s="5" t="s">
        <v>171</v>
      </c>
      <c r="Y66" s="5" t="s">
        <v>501</v>
      </c>
      <c r="Z66" s="5" t="s">
        <v>502</v>
      </c>
      <c r="AC66" s="5">
        <v>45</v>
      </c>
      <c r="AD66" s="5" t="s">
        <v>503</v>
      </c>
      <c r="AE66" s="5" t="s">
        <v>504</v>
      </c>
    </row>
    <row r="67" spans="1:72" ht="13.5" customHeight="1">
      <c r="A67" s="7" t="str">
        <f>HYPERLINK("http://kyu.snu.ac.kr/sdhj/index.jsp?type=hj/GK14746_00IM0001_089b.jpg","1867_수북면_089b")</f>
        <v>1867_수북면_089b</v>
      </c>
      <c r="B67" s="4">
        <v>1867</v>
      </c>
      <c r="C67" s="4" t="s">
        <v>7549</v>
      </c>
      <c r="D67" s="4" t="s">
        <v>7550</v>
      </c>
      <c r="E67" s="4">
        <v>66</v>
      </c>
      <c r="F67" s="5">
        <v>2</v>
      </c>
      <c r="G67" s="5" t="s">
        <v>460</v>
      </c>
      <c r="H67" s="5" t="s">
        <v>461</v>
      </c>
      <c r="I67" s="5">
        <v>1</v>
      </c>
      <c r="L67" s="5">
        <v>3</v>
      </c>
      <c r="M67" s="4" t="s">
        <v>505</v>
      </c>
      <c r="N67" s="4" t="s">
        <v>506</v>
      </c>
      <c r="T67" s="5" t="s">
        <v>7552</v>
      </c>
      <c r="U67" s="5" t="s">
        <v>134</v>
      </c>
      <c r="V67" s="5" t="s">
        <v>135</v>
      </c>
      <c r="W67" s="5" t="s">
        <v>464</v>
      </c>
      <c r="X67" s="5" t="s">
        <v>465</v>
      </c>
      <c r="Y67" s="5" t="s">
        <v>507</v>
      </c>
      <c r="Z67" s="5" t="s">
        <v>508</v>
      </c>
      <c r="AC67" s="5">
        <v>41</v>
      </c>
      <c r="AD67" s="5" t="s">
        <v>509</v>
      </c>
      <c r="AE67" s="5" t="s">
        <v>510</v>
      </c>
      <c r="AJ67" s="5" t="s">
        <v>35</v>
      </c>
      <c r="AK67" s="5" t="s">
        <v>36</v>
      </c>
      <c r="AL67" s="5" t="s">
        <v>468</v>
      </c>
      <c r="AM67" s="5" t="s">
        <v>469</v>
      </c>
      <c r="AT67" s="5" t="s">
        <v>144</v>
      </c>
      <c r="AU67" s="5" t="s">
        <v>145</v>
      </c>
      <c r="AV67" s="5" t="s">
        <v>511</v>
      </c>
      <c r="AW67" s="5" t="s">
        <v>512</v>
      </c>
      <c r="BG67" s="5" t="s">
        <v>144</v>
      </c>
      <c r="BH67" s="5" t="s">
        <v>145</v>
      </c>
      <c r="BI67" s="5" t="s">
        <v>513</v>
      </c>
      <c r="BJ67" s="5" t="s">
        <v>514</v>
      </c>
      <c r="BK67" s="5" t="s">
        <v>144</v>
      </c>
      <c r="BL67" s="5" t="s">
        <v>145</v>
      </c>
      <c r="BM67" s="5" t="s">
        <v>515</v>
      </c>
      <c r="BN67" s="5" t="s">
        <v>516</v>
      </c>
      <c r="BO67" s="5" t="s">
        <v>144</v>
      </c>
      <c r="BP67" s="5" t="s">
        <v>145</v>
      </c>
      <c r="BQ67" s="5" t="s">
        <v>517</v>
      </c>
      <c r="BR67" s="5" t="s">
        <v>518</v>
      </c>
      <c r="BS67" s="5" t="s">
        <v>84</v>
      </c>
      <c r="BT67" s="5" t="s">
        <v>85</v>
      </c>
    </row>
    <row r="68" spans="1:72" ht="13.5" customHeight="1">
      <c r="A68" s="7" t="str">
        <f>HYPERLINK("http://kyu.snu.ac.kr/sdhj/index.jsp?type=hj/GK14746_00IM0001_089b.jpg","1867_수북면_089b")</f>
        <v>1867_수북면_089b</v>
      </c>
      <c r="B68" s="4">
        <v>1867</v>
      </c>
      <c r="C68" s="4" t="s">
        <v>7553</v>
      </c>
      <c r="D68" s="4" t="s">
        <v>7554</v>
      </c>
      <c r="E68" s="4">
        <v>67</v>
      </c>
      <c r="F68" s="5">
        <v>2</v>
      </c>
      <c r="G68" s="5" t="s">
        <v>460</v>
      </c>
      <c r="H68" s="5" t="s">
        <v>461</v>
      </c>
      <c r="I68" s="5">
        <v>1</v>
      </c>
      <c r="L68" s="5">
        <v>3</v>
      </c>
      <c r="M68" s="4" t="s">
        <v>505</v>
      </c>
      <c r="N68" s="4" t="s">
        <v>506</v>
      </c>
      <c r="S68" s="5" t="s">
        <v>96</v>
      </c>
      <c r="T68" s="5" t="s">
        <v>97</v>
      </c>
      <c r="W68" s="5" t="s">
        <v>448</v>
      </c>
      <c r="X68" s="5" t="s">
        <v>449</v>
      </c>
      <c r="Y68" s="5" t="s">
        <v>156</v>
      </c>
      <c r="Z68" s="5" t="s">
        <v>157</v>
      </c>
      <c r="AC68" s="5">
        <v>41</v>
      </c>
      <c r="AD68" s="5" t="s">
        <v>509</v>
      </c>
      <c r="AE68" s="5" t="s">
        <v>510</v>
      </c>
      <c r="AJ68" s="5" t="s">
        <v>35</v>
      </c>
      <c r="AK68" s="5" t="s">
        <v>36</v>
      </c>
      <c r="AL68" s="5" t="s">
        <v>450</v>
      </c>
      <c r="AM68" s="5" t="s">
        <v>451</v>
      </c>
      <c r="AT68" s="5" t="s">
        <v>134</v>
      </c>
      <c r="AU68" s="5" t="s">
        <v>135</v>
      </c>
      <c r="AV68" s="5" t="s">
        <v>519</v>
      </c>
      <c r="AW68" s="5" t="s">
        <v>520</v>
      </c>
      <c r="BG68" s="5" t="s">
        <v>144</v>
      </c>
      <c r="BH68" s="5" t="s">
        <v>145</v>
      </c>
      <c r="BI68" s="5" t="s">
        <v>521</v>
      </c>
      <c r="BJ68" s="5" t="s">
        <v>522</v>
      </c>
      <c r="BK68" s="5" t="s">
        <v>144</v>
      </c>
      <c r="BL68" s="5" t="s">
        <v>145</v>
      </c>
      <c r="BM68" s="5" t="s">
        <v>523</v>
      </c>
      <c r="BN68" s="5" t="s">
        <v>524</v>
      </c>
      <c r="BO68" s="5" t="s">
        <v>144</v>
      </c>
      <c r="BP68" s="5" t="s">
        <v>145</v>
      </c>
      <c r="BQ68" s="5" t="s">
        <v>525</v>
      </c>
      <c r="BR68" s="5" t="s">
        <v>526</v>
      </c>
      <c r="BS68" s="5" t="s">
        <v>527</v>
      </c>
      <c r="BT68" s="5" t="s">
        <v>528</v>
      </c>
    </row>
    <row r="69" spans="1:72" ht="13.5" customHeight="1">
      <c r="A69" s="7" t="str">
        <f>HYPERLINK("http://kyu.snu.ac.kr/sdhj/index.jsp?type=hj/GK14746_00IM0001_089b.jpg","1867_수북면_089b")</f>
        <v>1867_수북면_089b</v>
      </c>
      <c r="B69" s="4">
        <v>1867</v>
      </c>
      <c r="C69" s="4" t="s">
        <v>7555</v>
      </c>
      <c r="D69" s="4" t="s">
        <v>7556</v>
      </c>
      <c r="E69" s="4">
        <v>68</v>
      </c>
      <c r="F69" s="5">
        <v>2</v>
      </c>
      <c r="G69" s="5" t="s">
        <v>460</v>
      </c>
      <c r="H69" s="5" t="s">
        <v>461</v>
      </c>
      <c r="I69" s="5">
        <v>1</v>
      </c>
      <c r="L69" s="5">
        <v>3</v>
      </c>
      <c r="M69" s="4" t="s">
        <v>505</v>
      </c>
      <c r="N69" s="4" t="s">
        <v>506</v>
      </c>
      <c r="T69" s="5" t="s">
        <v>7557</v>
      </c>
      <c r="U69" s="5" t="s">
        <v>170</v>
      </c>
      <c r="V69" s="5" t="s">
        <v>171</v>
      </c>
      <c r="Y69" s="5" t="s">
        <v>529</v>
      </c>
      <c r="Z69" s="5" t="s">
        <v>530</v>
      </c>
      <c r="AC69" s="5">
        <v>26</v>
      </c>
      <c r="AD69" s="5" t="s">
        <v>531</v>
      </c>
      <c r="AE69" s="5" t="s">
        <v>532</v>
      </c>
    </row>
    <row r="70" spans="1:72" ht="13.5" customHeight="1">
      <c r="A70" s="7" t="str">
        <f>HYPERLINK("http://kyu.snu.ac.kr/sdhj/index.jsp?type=hj/GK14746_00IM0001_089b.jpg","1867_수북면_089b")</f>
        <v>1867_수북면_089b</v>
      </c>
      <c r="B70" s="4">
        <v>1867</v>
      </c>
      <c r="C70" s="4" t="s">
        <v>7553</v>
      </c>
      <c r="D70" s="4" t="s">
        <v>7554</v>
      </c>
      <c r="E70" s="4">
        <v>69</v>
      </c>
      <c r="F70" s="5">
        <v>2</v>
      </c>
      <c r="G70" s="5" t="s">
        <v>460</v>
      </c>
      <c r="H70" s="5" t="s">
        <v>461</v>
      </c>
      <c r="I70" s="5">
        <v>1</v>
      </c>
      <c r="L70" s="5">
        <v>4</v>
      </c>
      <c r="M70" s="4" t="s">
        <v>533</v>
      </c>
      <c r="N70" s="4" t="s">
        <v>534</v>
      </c>
      <c r="T70" s="5" t="s">
        <v>7558</v>
      </c>
      <c r="U70" s="5" t="s">
        <v>134</v>
      </c>
      <c r="V70" s="5" t="s">
        <v>135</v>
      </c>
      <c r="W70" s="5" t="s">
        <v>535</v>
      </c>
      <c r="X70" s="5" t="s">
        <v>536</v>
      </c>
      <c r="Y70" s="5" t="s">
        <v>7559</v>
      </c>
      <c r="Z70" s="5" t="s">
        <v>7560</v>
      </c>
      <c r="AC70" s="5">
        <v>60</v>
      </c>
      <c r="AD70" s="5" t="s">
        <v>537</v>
      </c>
      <c r="AE70" s="5" t="s">
        <v>538</v>
      </c>
      <c r="AJ70" s="5" t="s">
        <v>35</v>
      </c>
      <c r="AK70" s="5" t="s">
        <v>36</v>
      </c>
      <c r="AL70" s="5" t="s">
        <v>539</v>
      </c>
      <c r="AM70" s="5" t="s">
        <v>540</v>
      </c>
      <c r="AT70" s="5" t="s">
        <v>144</v>
      </c>
      <c r="AU70" s="5" t="s">
        <v>145</v>
      </c>
      <c r="AV70" s="5" t="s">
        <v>541</v>
      </c>
      <c r="AW70" s="5" t="s">
        <v>542</v>
      </c>
      <c r="BG70" s="5" t="s">
        <v>144</v>
      </c>
      <c r="BH70" s="5" t="s">
        <v>145</v>
      </c>
      <c r="BI70" s="5" t="s">
        <v>543</v>
      </c>
      <c r="BJ70" s="5" t="s">
        <v>544</v>
      </c>
      <c r="BK70" s="5" t="s">
        <v>144</v>
      </c>
      <c r="BL70" s="5" t="s">
        <v>145</v>
      </c>
      <c r="BM70" s="5" t="s">
        <v>545</v>
      </c>
      <c r="BN70" s="5" t="s">
        <v>546</v>
      </c>
      <c r="BO70" s="5" t="s">
        <v>144</v>
      </c>
      <c r="BP70" s="5" t="s">
        <v>145</v>
      </c>
      <c r="BQ70" s="5" t="s">
        <v>547</v>
      </c>
      <c r="BR70" s="5" t="s">
        <v>548</v>
      </c>
      <c r="BS70" s="5" t="s">
        <v>549</v>
      </c>
      <c r="BT70" s="5" t="s">
        <v>550</v>
      </c>
    </row>
    <row r="71" spans="1:72" ht="13.5" customHeight="1">
      <c r="A71" s="7" t="str">
        <f>HYPERLINK("http://kyu.snu.ac.kr/sdhj/index.jsp?type=hj/GK14746_00IM0001_089b.jpg","1867_수북면_089b")</f>
        <v>1867_수북면_089b</v>
      </c>
      <c r="B71" s="4">
        <v>1867</v>
      </c>
      <c r="C71" s="4" t="s">
        <v>7561</v>
      </c>
      <c r="D71" s="4" t="s">
        <v>7562</v>
      </c>
      <c r="E71" s="4">
        <v>70</v>
      </c>
      <c r="F71" s="5">
        <v>2</v>
      </c>
      <c r="G71" s="5" t="s">
        <v>460</v>
      </c>
      <c r="H71" s="5" t="s">
        <v>461</v>
      </c>
      <c r="I71" s="5">
        <v>1</v>
      </c>
      <c r="L71" s="5">
        <v>4</v>
      </c>
      <c r="M71" s="4" t="s">
        <v>533</v>
      </c>
      <c r="N71" s="4" t="s">
        <v>534</v>
      </c>
      <c r="S71" s="5" t="s">
        <v>96</v>
      </c>
      <c r="T71" s="5" t="s">
        <v>97</v>
      </c>
      <c r="W71" s="5" t="s">
        <v>551</v>
      </c>
      <c r="X71" s="5" t="s">
        <v>552</v>
      </c>
      <c r="Y71" s="5" t="s">
        <v>156</v>
      </c>
      <c r="Z71" s="5" t="s">
        <v>157</v>
      </c>
      <c r="AC71" s="5">
        <v>62</v>
      </c>
      <c r="AD71" s="5" t="s">
        <v>553</v>
      </c>
      <c r="AE71" s="5" t="s">
        <v>554</v>
      </c>
      <c r="AJ71" s="5" t="s">
        <v>35</v>
      </c>
      <c r="AK71" s="5" t="s">
        <v>36</v>
      </c>
      <c r="AL71" s="5" t="s">
        <v>555</v>
      </c>
      <c r="AM71" s="5" t="s">
        <v>556</v>
      </c>
      <c r="AT71" s="5" t="s">
        <v>144</v>
      </c>
      <c r="AU71" s="5" t="s">
        <v>145</v>
      </c>
      <c r="AV71" s="5" t="s">
        <v>557</v>
      </c>
      <c r="AW71" s="5" t="s">
        <v>7563</v>
      </c>
      <c r="BG71" s="5" t="s">
        <v>144</v>
      </c>
      <c r="BH71" s="5" t="s">
        <v>145</v>
      </c>
      <c r="BI71" s="5" t="s">
        <v>558</v>
      </c>
      <c r="BJ71" s="5" t="s">
        <v>559</v>
      </c>
      <c r="BK71" s="5" t="s">
        <v>144</v>
      </c>
      <c r="BL71" s="5" t="s">
        <v>145</v>
      </c>
      <c r="BM71" s="5" t="s">
        <v>560</v>
      </c>
      <c r="BN71" s="5" t="s">
        <v>561</v>
      </c>
      <c r="BO71" s="5" t="s">
        <v>144</v>
      </c>
      <c r="BP71" s="5" t="s">
        <v>145</v>
      </c>
      <c r="BQ71" s="5" t="s">
        <v>562</v>
      </c>
      <c r="BR71" s="5" t="s">
        <v>563</v>
      </c>
      <c r="BS71" s="5" t="s">
        <v>564</v>
      </c>
      <c r="BT71" s="5" t="s">
        <v>565</v>
      </c>
    </row>
    <row r="72" spans="1:72" ht="13.5" customHeight="1">
      <c r="A72" s="7" t="str">
        <f>HYPERLINK("http://kyu.snu.ac.kr/sdhj/index.jsp?type=hj/GK14746_00IM0001_089b.jpg","1867_수북면_089b")</f>
        <v>1867_수북면_089b</v>
      </c>
      <c r="B72" s="4">
        <v>1867</v>
      </c>
      <c r="C72" s="4" t="s">
        <v>7564</v>
      </c>
      <c r="D72" s="4" t="s">
        <v>7565</v>
      </c>
      <c r="E72" s="4">
        <v>71</v>
      </c>
      <c r="F72" s="5">
        <v>2</v>
      </c>
      <c r="G72" s="5" t="s">
        <v>460</v>
      </c>
      <c r="H72" s="5" t="s">
        <v>461</v>
      </c>
      <c r="I72" s="5">
        <v>1</v>
      </c>
      <c r="L72" s="5">
        <v>4</v>
      </c>
      <c r="M72" s="4" t="s">
        <v>533</v>
      </c>
      <c r="N72" s="4" t="s">
        <v>534</v>
      </c>
      <c r="S72" s="5" t="s">
        <v>114</v>
      </c>
      <c r="T72" s="5" t="s">
        <v>115</v>
      </c>
      <c r="Y72" s="5" t="s">
        <v>566</v>
      </c>
      <c r="Z72" s="5" t="s">
        <v>567</v>
      </c>
      <c r="AC72" s="5">
        <v>29</v>
      </c>
      <c r="AD72" s="5" t="s">
        <v>120</v>
      </c>
      <c r="AE72" s="5" t="s">
        <v>121</v>
      </c>
    </row>
    <row r="73" spans="1:72" ht="13.5" customHeight="1">
      <c r="A73" s="7" t="str">
        <f>HYPERLINK("http://kyu.snu.ac.kr/sdhj/index.jsp?type=hj/GK14746_00IM0001_089b.jpg","1867_수북면_089b")</f>
        <v>1867_수북면_089b</v>
      </c>
      <c r="B73" s="4">
        <v>1867</v>
      </c>
      <c r="C73" s="4" t="s">
        <v>7566</v>
      </c>
      <c r="D73" s="4" t="s">
        <v>7567</v>
      </c>
      <c r="E73" s="4">
        <v>72</v>
      </c>
      <c r="F73" s="5">
        <v>2</v>
      </c>
      <c r="G73" s="5" t="s">
        <v>460</v>
      </c>
      <c r="H73" s="5" t="s">
        <v>461</v>
      </c>
      <c r="I73" s="5">
        <v>1</v>
      </c>
      <c r="L73" s="5">
        <v>4</v>
      </c>
      <c r="M73" s="4" t="s">
        <v>533</v>
      </c>
      <c r="N73" s="4" t="s">
        <v>534</v>
      </c>
      <c r="S73" s="5" t="s">
        <v>208</v>
      </c>
      <c r="T73" s="5" t="s">
        <v>209</v>
      </c>
      <c r="W73" s="5" t="s">
        <v>568</v>
      </c>
      <c r="X73" s="5" t="s">
        <v>7568</v>
      </c>
      <c r="Y73" s="5" t="s">
        <v>156</v>
      </c>
      <c r="Z73" s="5" t="s">
        <v>157</v>
      </c>
      <c r="AC73" s="5">
        <v>26</v>
      </c>
      <c r="AD73" s="5" t="s">
        <v>531</v>
      </c>
      <c r="AE73" s="5" t="s">
        <v>532</v>
      </c>
      <c r="AJ73" s="5" t="s">
        <v>35</v>
      </c>
      <c r="AK73" s="5" t="s">
        <v>36</v>
      </c>
      <c r="AL73" s="5" t="s">
        <v>569</v>
      </c>
      <c r="AM73" s="5" t="s">
        <v>570</v>
      </c>
    </row>
    <row r="74" spans="1:72" ht="13.5" customHeight="1">
      <c r="A74" s="7" t="str">
        <f>HYPERLINK("http://kyu.snu.ac.kr/sdhj/index.jsp?type=hj/GK14746_00IM0001_089b.jpg","1867_수북면_089b")</f>
        <v>1867_수북면_089b</v>
      </c>
      <c r="B74" s="4">
        <v>1867</v>
      </c>
      <c r="C74" s="4" t="s">
        <v>7566</v>
      </c>
      <c r="D74" s="4" t="s">
        <v>7567</v>
      </c>
      <c r="E74" s="4">
        <v>73</v>
      </c>
      <c r="F74" s="5">
        <v>2</v>
      </c>
      <c r="G74" s="5" t="s">
        <v>460</v>
      </c>
      <c r="H74" s="5" t="s">
        <v>461</v>
      </c>
      <c r="I74" s="5">
        <v>1</v>
      </c>
      <c r="L74" s="5">
        <v>4</v>
      </c>
      <c r="M74" s="4" t="s">
        <v>533</v>
      </c>
      <c r="N74" s="4" t="s">
        <v>534</v>
      </c>
      <c r="S74" s="5" t="s">
        <v>114</v>
      </c>
      <c r="T74" s="5" t="s">
        <v>115</v>
      </c>
      <c r="Y74" s="5" t="s">
        <v>571</v>
      </c>
      <c r="Z74" s="5" t="s">
        <v>572</v>
      </c>
      <c r="AC74" s="5">
        <v>25</v>
      </c>
      <c r="AD74" s="5" t="s">
        <v>573</v>
      </c>
      <c r="AE74" s="5" t="s">
        <v>574</v>
      </c>
    </row>
    <row r="75" spans="1:72" ht="13.5" customHeight="1">
      <c r="A75" s="7" t="str">
        <f>HYPERLINK("http://kyu.snu.ac.kr/sdhj/index.jsp?type=hj/GK14746_00IM0001_089b.jpg","1867_수북면_089b")</f>
        <v>1867_수북면_089b</v>
      </c>
      <c r="B75" s="4">
        <v>1867</v>
      </c>
      <c r="C75" s="4" t="s">
        <v>7566</v>
      </c>
      <c r="D75" s="4" t="s">
        <v>7567</v>
      </c>
      <c r="E75" s="4">
        <v>74</v>
      </c>
      <c r="F75" s="5">
        <v>2</v>
      </c>
      <c r="G75" s="5" t="s">
        <v>460</v>
      </c>
      <c r="H75" s="5" t="s">
        <v>461</v>
      </c>
      <c r="I75" s="5">
        <v>1</v>
      </c>
      <c r="L75" s="5">
        <v>4</v>
      </c>
      <c r="M75" s="4" t="s">
        <v>533</v>
      </c>
      <c r="N75" s="4" t="s">
        <v>534</v>
      </c>
      <c r="S75" s="5" t="s">
        <v>208</v>
      </c>
      <c r="T75" s="5" t="s">
        <v>209</v>
      </c>
      <c r="W75" s="5" t="s">
        <v>497</v>
      </c>
      <c r="X75" s="5" t="s">
        <v>498</v>
      </c>
      <c r="Y75" s="5" t="s">
        <v>156</v>
      </c>
      <c r="Z75" s="5" t="s">
        <v>157</v>
      </c>
      <c r="AC75" s="5">
        <v>27</v>
      </c>
      <c r="AD75" s="5" t="s">
        <v>174</v>
      </c>
      <c r="AE75" s="5" t="s">
        <v>175</v>
      </c>
      <c r="AJ75" s="5" t="s">
        <v>35</v>
      </c>
      <c r="AK75" s="5" t="s">
        <v>36</v>
      </c>
      <c r="AL75" s="5" t="s">
        <v>499</v>
      </c>
      <c r="AM75" s="5" t="s">
        <v>500</v>
      </c>
    </row>
    <row r="76" spans="1:72" ht="13.5" customHeight="1">
      <c r="A76" s="7" t="str">
        <f>HYPERLINK("http://kyu.snu.ac.kr/sdhj/index.jsp?type=hj/GK14746_00IM0001_089b.jpg","1867_수북면_089b")</f>
        <v>1867_수북면_089b</v>
      </c>
      <c r="B76" s="4">
        <v>1867</v>
      </c>
      <c r="C76" s="4" t="s">
        <v>7566</v>
      </c>
      <c r="D76" s="4" t="s">
        <v>7567</v>
      </c>
      <c r="E76" s="4">
        <v>75</v>
      </c>
      <c r="F76" s="5">
        <v>2</v>
      </c>
      <c r="G76" s="5" t="s">
        <v>460</v>
      </c>
      <c r="H76" s="5" t="s">
        <v>461</v>
      </c>
      <c r="I76" s="5">
        <v>1</v>
      </c>
      <c r="L76" s="5">
        <v>4</v>
      </c>
      <c r="M76" s="4" t="s">
        <v>533</v>
      </c>
      <c r="N76" s="4" t="s">
        <v>534</v>
      </c>
      <c r="S76" s="5" t="s">
        <v>114</v>
      </c>
      <c r="T76" s="5" t="s">
        <v>115</v>
      </c>
      <c r="Y76" s="5" t="s">
        <v>575</v>
      </c>
      <c r="Z76" s="5" t="s">
        <v>576</v>
      </c>
      <c r="AC76" s="5">
        <v>22</v>
      </c>
      <c r="AD76" s="5" t="s">
        <v>399</v>
      </c>
      <c r="AE76" s="5" t="s">
        <v>400</v>
      </c>
    </row>
    <row r="77" spans="1:72" ht="13.5" customHeight="1">
      <c r="A77" s="7" t="str">
        <f>HYPERLINK("http://kyu.snu.ac.kr/sdhj/index.jsp?type=hj/GK14746_00IM0001_089b.jpg","1867_수북면_089b")</f>
        <v>1867_수북면_089b</v>
      </c>
      <c r="B77" s="4">
        <v>1867</v>
      </c>
      <c r="C77" s="4" t="s">
        <v>7566</v>
      </c>
      <c r="D77" s="4" t="s">
        <v>7567</v>
      </c>
      <c r="E77" s="4">
        <v>76</v>
      </c>
      <c r="F77" s="5">
        <v>2</v>
      </c>
      <c r="G77" s="5" t="s">
        <v>460</v>
      </c>
      <c r="H77" s="5" t="s">
        <v>461</v>
      </c>
      <c r="I77" s="5">
        <v>1</v>
      </c>
      <c r="L77" s="5">
        <v>4</v>
      </c>
      <c r="M77" s="4" t="s">
        <v>533</v>
      </c>
      <c r="N77" s="4" t="s">
        <v>534</v>
      </c>
      <c r="S77" s="5" t="s">
        <v>208</v>
      </c>
      <c r="T77" s="5" t="s">
        <v>209</v>
      </c>
      <c r="W77" s="5" t="s">
        <v>464</v>
      </c>
      <c r="X77" s="5" t="s">
        <v>465</v>
      </c>
      <c r="Y77" s="5" t="s">
        <v>156</v>
      </c>
      <c r="Z77" s="5" t="s">
        <v>157</v>
      </c>
      <c r="AC77" s="5">
        <v>24</v>
      </c>
      <c r="AD77" s="5" t="s">
        <v>268</v>
      </c>
      <c r="AE77" s="5" t="s">
        <v>269</v>
      </c>
      <c r="AJ77" s="5" t="s">
        <v>35</v>
      </c>
      <c r="AK77" s="5" t="s">
        <v>36</v>
      </c>
      <c r="AL77" s="5" t="s">
        <v>468</v>
      </c>
      <c r="AM77" s="5" t="s">
        <v>469</v>
      </c>
    </row>
    <row r="78" spans="1:72" ht="13.5" customHeight="1">
      <c r="A78" s="7" t="str">
        <f>HYPERLINK("http://kyu.snu.ac.kr/sdhj/index.jsp?type=hj/GK14746_00IM0001_089b.jpg","1867_수북면_089b")</f>
        <v>1867_수북면_089b</v>
      </c>
      <c r="B78" s="4">
        <v>1867</v>
      </c>
      <c r="C78" s="4" t="s">
        <v>7566</v>
      </c>
      <c r="D78" s="4" t="s">
        <v>7567</v>
      </c>
      <c r="E78" s="4">
        <v>77</v>
      </c>
      <c r="F78" s="5">
        <v>2</v>
      </c>
      <c r="G78" s="5" t="s">
        <v>460</v>
      </c>
      <c r="H78" s="5" t="s">
        <v>461</v>
      </c>
      <c r="I78" s="5">
        <v>1</v>
      </c>
      <c r="L78" s="5">
        <v>4</v>
      </c>
      <c r="M78" s="4" t="s">
        <v>533</v>
      </c>
      <c r="N78" s="4" t="s">
        <v>534</v>
      </c>
      <c r="T78" s="5" t="s">
        <v>7569</v>
      </c>
      <c r="U78" s="5" t="s">
        <v>170</v>
      </c>
      <c r="V78" s="5" t="s">
        <v>171</v>
      </c>
      <c r="Y78" s="5" t="s">
        <v>577</v>
      </c>
      <c r="Z78" s="5" t="s">
        <v>578</v>
      </c>
      <c r="AC78" s="5">
        <v>47</v>
      </c>
      <c r="AD78" s="5" t="s">
        <v>353</v>
      </c>
      <c r="AE78" s="5" t="s">
        <v>354</v>
      </c>
    </row>
    <row r="79" spans="1:72" ht="13.5" customHeight="1">
      <c r="A79" s="7" t="str">
        <f>HYPERLINK("http://kyu.snu.ac.kr/sdhj/index.jsp?type=hj/GK14746_00IM0001_089b.jpg","1867_수북면_089b")</f>
        <v>1867_수북면_089b</v>
      </c>
      <c r="B79" s="4">
        <v>1867</v>
      </c>
      <c r="C79" s="4" t="s">
        <v>7566</v>
      </c>
      <c r="D79" s="4" t="s">
        <v>7567</v>
      </c>
      <c r="E79" s="4">
        <v>78</v>
      </c>
      <c r="F79" s="5">
        <v>2</v>
      </c>
      <c r="G79" s="5" t="s">
        <v>460</v>
      </c>
      <c r="H79" s="5" t="s">
        <v>461</v>
      </c>
      <c r="I79" s="5">
        <v>1</v>
      </c>
      <c r="L79" s="5">
        <v>5</v>
      </c>
      <c r="M79" s="4" t="s">
        <v>579</v>
      </c>
      <c r="N79" s="4" t="s">
        <v>580</v>
      </c>
      <c r="T79" s="5" t="s">
        <v>7570</v>
      </c>
      <c r="U79" s="5" t="s">
        <v>134</v>
      </c>
      <c r="V79" s="5" t="s">
        <v>135</v>
      </c>
      <c r="W79" s="5" t="s">
        <v>464</v>
      </c>
      <c r="X79" s="5" t="s">
        <v>465</v>
      </c>
      <c r="Y79" s="5" t="s">
        <v>581</v>
      </c>
      <c r="Z79" s="5" t="s">
        <v>582</v>
      </c>
      <c r="AC79" s="5">
        <v>44</v>
      </c>
      <c r="AD79" s="5" t="s">
        <v>583</v>
      </c>
      <c r="AE79" s="5" t="s">
        <v>584</v>
      </c>
      <c r="AJ79" s="5" t="s">
        <v>35</v>
      </c>
      <c r="AK79" s="5" t="s">
        <v>36</v>
      </c>
      <c r="AL79" s="5" t="s">
        <v>468</v>
      </c>
      <c r="AM79" s="5" t="s">
        <v>469</v>
      </c>
      <c r="AT79" s="5" t="s">
        <v>144</v>
      </c>
      <c r="AU79" s="5" t="s">
        <v>145</v>
      </c>
      <c r="AV79" s="5" t="s">
        <v>585</v>
      </c>
      <c r="AW79" s="5" t="s">
        <v>586</v>
      </c>
      <c r="BG79" s="5" t="s">
        <v>144</v>
      </c>
      <c r="BH79" s="5" t="s">
        <v>145</v>
      </c>
      <c r="BI79" s="5" t="s">
        <v>587</v>
      </c>
      <c r="BJ79" s="5" t="s">
        <v>588</v>
      </c>
      <c r="BK79" s="5" t="s">
        <v>144</v>
      </c>
      <c r="BL79" s="5" t="s">
        <v>145</v>
      </c>
      <c r="BM79" s="5" t="s">
        <v>589</v>
      </c>
      <c r="BN79" s="5" t="s">
        <v>590</v>
      </c>
      <c r="BO79" s="5" t="s">
        <v>144</v>
      </c>
      <c r="BP79" s="5" t="s">
        <v>145</v>
      </c>
      <c r="BQ79" s="5" t="s">
        <v>591</v>
      </c>
      <c r="BR79" s="5" t="s">
        <v>592</v>
      </c>
      <c r="BS79" s="5" t="s">
        <v>593</v>
      </c>
      <c r="BT79" s="5" t="s">
        <v>594</v>
      </c>
    </row>
    <row r="80" spans="1:72" ht="13.5" customHeight="1">
      <c r="A80" s="7" t="str">
        <f>HYPERLINK("http://kyu.snu.ac.kr/sdhj/index.jsp?type=hj/GK14746_00IM0001_090a.jpg","1867_수북면_090a")</f>
        <v>1867_수북면_090a</v>
      </c>
      <c r="B80" s="4">
        <v>1867</v>
      </c>
      <c r="C80" s="4" t="s">
        <v>7571</v>
      </c>
      <c r="D80" s="4" t="s">
        <v>7572</v>
      </c>
      <c r="E80" s="4">
        <v>79</v>
      </c>
      <c r="F80" s="5">
        <v>2</v>
      </c>
      <c r="G80" s="5" t="s">
        <v>460</v>
      </c>
      <c r="H80" s="5" t="s">
        <v>461</v>
      </c>
      <c r="I80" s="5">
        <v>1</v>
      </c>
      <c r="L80" s="5">
        <v>5</v>
      </c>
      <c r="M80" s="4" t="s">
        <v>579</v>
      </c>
      <c r="N80" s="4" t="s">
        <v>580</v>
      </c>
      <c r="S80" s="5" t="s">
        <v>96</v>
      </c>
      <c r="T80" s="5" t="s">
        <v>97</v>
      </c>
      <c r="W80" s="5" t="s">
        <v>595</v>
      </c>
      <c r="X80" s="5" t="s">
        <v>596</v>
      </c>
      <c r="Y80" s="5" t="s">
        <v>156</v>
      </c>
      <c r="Z80" s="5" t="s">
        <v>157</v>
      </c>
      <c r="AC80" s="5">
        <v>49</v>
      </c>
      <c r="AD80" s="5" t="s">
        <v>312</v>
      </c>
      <c r="AE80" s="5" t="s">
        <v>313</v>
      </c>
      <c r="AJ80" s="5" t="s">
        <v>35</v>
      </c>
      <c r="AK80" s="5" t="s">
        <v>36</v>
      </c>
      <c r="AL80" s="5" t="s">
        <v>7573</v>
      </c>
      <c r="AM80" s="5" t="s">
        <v>7574</v>
      </c>
      <c r="AT80" s="5" t="s">
        <v>144</v>
      </c>
      <c r="AU80" s="5" t="s">
        <v>145</v>
      </c>
      <c r="AV80" s="5" t="s">
        <v>597</v>
      </c>
      <c r="AW80" s="5" t="s">
        <v>598</v>
      </c>
      <c r="BG80" s="5" t="s">
        <v>144</v>
      </c>
      <c r="BH80" s="5" t="s">
        <v>145</v>
      </c>
      <c r="BI80" s="5" t="s">
        <v>599</v>
      </c>
      <c r="BJ80" s="5" t="s">
        <v>465</v>
      </c>
      <c r="BK80" s="5" t="s">
        <v>144</v>
      </c>
      <c r="BL80" s="5" t="s">
        <v>145</v>
      </c>
      <c r="BM80" s="5" t="s">
        <v>600</v>
      </c>
      <c r="BN80" s="5" t="s">
        <v>601</v>
      </c>
      <c r="BO80" s="5" t="s">
        <v>144</v>
      </c>
      <c r="BP80" s="5" t="s">
        <v>145</v>
      </c>
      <c r="BQ80" s="5" t="s">
        <v>602</v>
      </c>
      <c r="BR80" s="5" t="s">
        <v>603</v>
      </c>
      <c r="BS80" s="5" t="s">
        <v>491</v>
      </c>
      <c r="BT80" s="5" t="s">
        <v>492</v>
      </c>
    </row>
    <row r="81" spans="1:72" ht="13.5" customHeight="1">
      <c r="A81" s="7" t="str">
        <f>HYPERLINK("http://kyu.snu.ac.kr/sdhj/index.jsp?type=hj/GK14746_00IM0001_090a.jpg","1867_수북면_090a")</f>
        <v>1867_수북면_090a</v>
      </c>
      <c r="B81" s="4">
        <v>1867</v>
      </c>
      <c r="C81" s="4" t="s">
        <v>7575</v>
      </c>
      <c r="D81" s="4" t="s">
        <v>7576</v>
      </c>
      <c r="E81" s="4">
        <v>80</v>
      </c>
      <c r="F81" s="5">
        <v>2</v>
      </c>
      <c r="G81" s="5" t="s">
        <v>460</v>
      </c>
      <c r="H81" s="5" t="s">
        <v>461</v>
      </c>
      <c r="I81" s="5">
        <v>1</v>
      </c>
      <c r="L81" s="5">
        <v>5</v>
      </c>
      <c r="M81" s="4" t="s">
        <v>579</v>
      </c>
      <c r="N81" s="4" t="s">
        <v>580</v>
      </c>
      <c r="S81" s="5" t="s">
        <v>254</v>
      </c>
      <c r="T81" s="5" t="s">
        <v>255</v>
      </c>
      <c r="Y81" s="5" t="s">
        <v>604</v>
      </c>
      <c r="Z81" s="5" t="s">
        <v>605</v>
      </c>
      <c r="AC81" s="5">
        <v>32</v>
      </c>
      <c r="AD81" s="5" t="s">
        <v>158</v>
      </c>
      <c r="AE81" s="5" t="s">
        <v>159</v>
      </c>
    </row>
    <row r="82" spans="1:72" ht="13.5" customHeight="1">
      <c r="A82" s="7" t="str">
        <f>HYPERLINK("http://kyu.snu.ac.kr/sdhj/index.jsp?type=hj/GK14746_00IM0001_090a.jpg","1867_수북면_090a")</f>
        <v>1867_수북면_090a</v>
      </c>
      <c r="B82" s="4">
        <v>1867</v>
      </c>
      <c r="C82" s="4" t="s">
        <v>7575</v>
      </c>
      <c r="D82" s="4" t="s">
        <v>7576</v>
      </c>
      <c r="E82" s="4">
        <v>81</v>
      </c>
      <c r="F82" s="5">
        <v>2</v>
      </c>
      <c r="G82" s="5" t="s">
        <v>460</v>
      </c>
      <c r="H82" s="5" t="s">
        <v>461</v>
      </c>
      <c r="I82" s="5">
        <v>1</v>
      </c>
      <c r="L82" s="5">
        <v>5</v>
      </c>
      <c r="M82" s="4" t="s">
        <v>579</v>
      </c>
      <c r="N82" s="4" t="s">
        <v>580</v>
      </c>
      <c r="S82" s="5" t="s">
        <v>208</v>
      </c>
      <c r="T82" s="5" t="s">
        <v>209</v>
      </c>
      <c r="W82" s="5" t="s">
        <v>497</v>
      </c>
      <c r="X82" s="5" t="s">
        <v>498</v>
      </c>
      <c r="Y82" s="5" t="s">
        <v>156</v>
      </c>
      <c r="Z82" s="5" t="s">
        <v>157</v>
      </c>
      <c r="AC82" s="5">
        <v>32</v>
      </c>
      <c r="AJ82" s="5" t="s">
        <v>35</v>
      </c>
      <c r="AK82" s="5" t="s">
        <v>36</v>
      </c>
      <c r="AL82" s="5" t="s">
        <v>499</v>
      </c>
      <c r="AM82" s="5" t="s">
        <v>500</v>
      </c>
    </row>
    <row r="83" spans="1:72" ht="13.5" customHeight="1">
      <c r="A83" s="7" t="str">
        <f>HYPERLINK("http://kyu.snu.ac.kr/sdhj/index.jsp?type=hj/GK14746_00IM0001_090a.jpg","1867_수북면_090a")</f>
        <v>1867_수북면_090a</v>
      </c>
      <c r="B83" s="4">
        <v>1867</v>
      </c>
      <c r="C83" s="4" t="s">
        <v>7575</v>
      </c>
      <c r="D83" s="4" t="s">
        <v>7576</v>
      </c>
      <c r="E83" s="4">
        <v>82</v>
      </c>
      <c r="F83" s="5">
        <v>2</v>
      </c>
      <c r="G83" s="5" t="s">
        <v>460</v>
      </c>
      <c r="H83" s="5" t="s">
        <v>461</v>
      </c>
      <c r="I83" s="5">
        <v>1</v>
      </c>
      <c r="L83" s="5">
        <v>5</v>
      </c>
      <c r="M83" s="4" t="s">
        <v>579</v>
      </c>
      <c r="N83" s="4" t="s">
        <v>580</v>
      </c>
      <c r="T83" s="5" t="s">
        <v>7577</v>
      </c>
      <c r="U83" s="5" t="s">
        <v>170</v>
      </c>
      <c r="V83" s="5" t="s">
        <v>171</v>
      </c>
      <c r="Y83" s="5" t="s">
        <v>606</v>
      </c>
      <c r="Z83" s="5" t="s">
        <v>607</v>
      </c>
      <c r="AC83" s="5">
        <v>42</v>
      </c>
      <c r="AD83" s="5" t="s">
        <v>399</v>
      </c>
      <c r="AE83" s="5" t="s">
        <v>400</v>
      </c>
    </row>
    <row r="84" spans="1:72" ht="13.5" customHeight="1">
      <c r="A84" s="7" t="str">
        <f>HYPERLINK("http://kyu.snu.ac.kr/sdhj/index.jsp?type=hj/GK14746_00IM0001_090a.jpg","1867_수북면_090a")</f>
        <v>1867_수북면_090a</v>
      </c>
      <c r="B84" s="4">
        <v>1867</v>
      </c>
      <c r="C84" s="4" t="s">
        <v>7575</v>
      </c>
      <c r="D84" s="4" t="s">
        <v>7576</v>
      </c>
      <c r="E84" s="4">
        <v>83</v>
      </c>
      <c r="F84" s="5">
        <v>2</v>
      </c>
      <c r="G84" s="5" t="s">
        <v>460</v>
      </c>
      <c r="H84" s="5" t="s">
        <v>461</v>
      </c>
      <c r="I84" s="5">
        <v>2</v>
      </c>
      <c r="J84" s="5" t="s">
        <v>608</v>
      </c>
      <c r="K84" s="5" t="s">
        <v>609</v>
      </c>
      <c r="L84" s="5">
        <v>1</v>
      </c>
      <c r="M84" s="4" t="s">
        <v>610</v>
      </c>
      <c r="N84" s="4" t="s">
        <v>611</v>
      </c>
      <c r="T84" s="5" t="s">
        <v>7578</v>
      </c>
      <c r="U84" s="5" t="s">
        <v>134</v>
      </c>
      <c r="V84" s="5" t="s">
        <v>135</v>
      </c>
      <c r="W84" s="5" t="s">
        <v>464</v>
      </c>
      <c r="X84" s="5" t="s">
        <v>465</v>
      </c>
      <c r="Y84" s="5" t="s">
        <v>612</v>
      </c>
      <c r="Z84" s="5" t="s">
        <v>613</v>
      </c>
      <c r="AC84" s="5">
        <v>41</v>
      </c>
      <c r="AD84" s="5" t="s">
        <v>509</v>
      </c>
      <c r="AE84" s="5" t="s">
        <v>510</v>
      </c>
      <c r="AJ84" s="5" t="s">
        <v>35</v>
      </c>
      <c r="AK84" s="5" t="s">
        <v>36</v>
      </c>
      <c r="AL84" s="5" t="s">
        <v>468</v>
      </c>
      <c r="AM84" s="5" t="s">
        <v>469</v>
      </c>
      <c r="AT84" s="5" t="s">
        <v>144</v>
      </c>
      <c r="AU84" s="5" t="s">
        <v>145</v>
      </c>
      <c r="AV84" s="5" t="s">
        <v>614</v>
      </c>
      <c r="AW84" s="5" t="s">
        <v>615</v>
      </c>
      <c r="BG84" s="5" t="s">
        <v>144</v>
      </c>
      <c r="BH84" s="5" t="s">
        <v>145</v>
      </c>
      <c r="BI84" s="5" t="s">
        <v>616</v>
      </c>
      <c r="BJ84" s="5" t="s">
        <v>617</v>
      </c>
      <c r="BK84" s="5" t="s">
        <v>144</v>
      </c>
      <c r="BL84" s="5" t="s">
        <v>145</v>
      </c>
      <c r="BM84" s="5" t="s">
        <v>618</v>
      </c>
      <c r="BN84" s="5" t="s">
        <v>619</v>
      </c>
      <c r="BO84" s="5" t="s">
        <v>184</v>
      </c>
      <c r="BP84" s="5" t="s">
        <v>185</v>
      </c>
      <c r="BQ84" s="5" t="s">
        <v>620</v>
      </c>
      <c r="BR84" s="5" t="s">
        <v>621</v>
      </c>
      <c r="BS84" s="5" t="s">
        <v>7579</v>
      </c>
      <c r="BT84" s="5" t="s">
        <v>7580</v>
      </c>
    </row>
    <row r="85" spans="1:72" ht="13.5" customHeight="1">
      <c r="A85" s="7" t="str">
        <f>HYPERLINK("http://kyu.snu.ac.kr/sdhj/index.jsp?type=hj/GK14746_00IM0001_090a.jpg","1867_수북면_090a")</f>
        <v>1867_수북면_090a</v>
      </c>
      <c r="B85" s="4">
        <v>1867</v>
      </c>
      <c r="C85" s="4" t="s">
        <v>7581</v>
      </c>
      <c r="D85" s="4" t="s">
        <v>7582</v>
      </c>
      <c r="E85" s="4">
        <v>84</v>
      </c>
      <c r="F85" s="5">
        <v>2</v>
      </c>
      <c r="G85" s="5" t="s">
        <v>460</v>
      </c>
      <c r="H85" s="5" t="s">
        <v>461</v>
      </c>
      <c r="I85" s="5">
        <v>2</v>
      </c>
      <c r="L85" s="5">
        <v>1</v>
      </c>
      <c r="M85" s="4" t="s">
        <v>610</v>
      </c>
      <c r="N85" s="4" t="s">
        <v>611</v>
      </c>
      <c r="S85" s="5" t="s">
        <v>96</v>
      </c>
      <c r="T85" s="5" t="s">
        <v>97</v>
      </c>
      <c r="W85" s="5" t="s">
        <v>192</v>
      </c>
      <c r="X85" s="5" t="s">
        <v>193</v>
      </c>
      <c r="Y85" s="5" t="s">
        <v>156</v>
      </c>
      <c r="Z85" s="5" t="s">
        <v>157</v>
      </c>
      <c r="AC85" s="5">
        <v>42</v>
      </c>
      <c r="AD85" s="5" t="s">
        <v>240</v>
      </c>
      <c r="AE85" s="5" t="s">
        <v>241</v>
      </c>
      <c r="AJ85" s="5" t="s">
        <v>35</v>
      </c>
      <c r="AK85" s="5" t="s">
        <v>36</v>
      </c>
      <c r="AL85" s="5" t="s">
        <v>481</v>
      </c>
      <c r="AM85" s="5" t="s">
        <v>482</v>
      </c>
      <c r="AT85" s="5" t="s">
        <v>144</v>
      </c>
      <c r="AU85" s="5" t="s">
        <v>145</v>
      </c>
      <c r="AV85" s="5" t="s">
        <v>622</v>
      </c>
      <c r="AW85" s="5" t="s">
        <v>623</v>
      </c>
      <c r="BG85" s="5" t="s">
        <v>144</v>
      </c>
      <c r="BH85" s="5" t="s">
        <v>145</v>
      </c>
      <c r="BI85" s="5" t="s">
        <v>624</v>
      </c>
      <c r="BJ85" s="5" t="s">
        <v>625</v>
      </c>
      <c r="BK85" s="5" t="s">
        <v>144</v>
      </c>
      <c r="BL85" s="5" t="s">
        <v>145</v>
      </c>
      <c r="BM85" s="5" t="s">
        <v>626</v>
      </c>
      <c r="BN85" s="5" t="s">
        <v>627</v>
      </c>
      <c r="BO85" s="5" t="s">
        <v>144</v>
      </c>
      <c r="BP85" s="5" t="s">
        <v>145</v>
      </c>
      <c r="BQ85" s="5" t="s">
        <v>628</v>
      </c>
      <c r="BR85" s="5" t="s">
        <v>629</v>
      </c>
      <c r="BS85" s="5" t="s">
        <v>228</v>
      </c>
      <c r="BT85" s="5" t="s">
        <v>229</v>
      </c>
    </row>
    <row r="86" spans="1:72" ht="13.5" customHeight="1">
      <c r="A86" s="7" t="str">
        <f>HYPERLINK("http://kyu.snu.ac.kr/sdhj/index.jsp?type=hj/GK14746_00IM0001_090a.jpg","1867_수북면_090a")</f>
        <v>1867_수북면_090a</v>
      </c>
      <c r="B86" s="4">
        <v>1867</v>
      </c>
      <c r="C86" s="4" t="s">
        <v>7485</v>
      </c>
      <c r="D86" s="4" t="s">
        <v>7486</v>
      </c>
      <c r="E86" s="4">
        <v>85</v>
      </c>
      <c r="F86" s="5">
        <v>2</v>
      </c>
      <c r="G86" s="5" t="s">
        <v>460</v>
      </c>
      <c r="H86" s="5" t="s">
        <v>461</v>
      </c>
      <c r="I86" s="5">
        <v>2</v>
      </c>
      <c r="L86" s="5">
        <v>1</v>
      </c>
      <c r="M86" s="4" t="s">
        <v>610</v>
      </c>
      <c r="N86" s="4" t="s">
        <v>611</v>
      </c>
      <c r="T86" s="5" t="s">
        <v>7583</v>
      </c>
      <c r="U86" s="5" t="s">
        <v>170</v>
      </c>
      <c r="V86" s="5" t="s">
        <v>171</v>
      </c>
      <c r="Y86" s="5" t="s">
        <v>630</v>
      </c>
      <c r="Z86" s="5" t="s">
        <v>7584</v>
      </c>
      <c r="AC86" s="5">
        <v>54</v>
      </c>
      <c r="AD86" s="5" t="s">
        <v>631</v>
      </c>
      <c r="AE86" s="5" t="s">
        <v>632</v>
      </c>
    </row>
    <row r="87" spans="1:72" ht="13.5" customHeight="1">
      <c r="A87" s="7" t="str">
        <f>HYPERLINK("http://kyu.snu.ac.kr/sdhj/index.jsp?type=hj/GK14746_00IM0001_090a.jpg","1867_수북면_090a")</f>
        <v>1867_수북면_090a</v>
      </c>
      <c r="B87" s="4">
        <v>1867</v>
      </c>
      <c r="C87" s="4" t="s">
        <v>7585</v>
      </c>
      <c r="D87" s="4" t="s">
        <v>7586</v>
      </c>
      <c r="E87" s="4">
        <v>86</v>
      </c>
      <c r="F87" s="5">
        <v>2</v>
      </c>
      <c r="G87" s="5" t="s">
        <v>460</v>
      </c>
      <c r="H87" s="5" t="s">
        <v>461</v>
      </c>
      <c r="I87" s="5">
        <v>2</v>
      </c>
      <c r="L87" s="5">
        <v>2</v>
      </c>
      <c r="M87" s="4" t="s">
        <v>633</v>
      </c>
      <c r="N87" s="4" t="s">
        <v>634</v>
      </c>
      <c r="T87" s="5" t="s">
        <v>7587</v>
      </c>
      <c r="U87" s="5" t="s">
        <v>134</v>
      </c>
      <c r="V87" s="5" t="s">
        <v>135</v>
      </c>
      <c r="W87" s="5" t="s">
        <v>635</v>
      </c>
      <c r="X87" s="5" t="s">
        <v>636</v>
      </c>
      <c r="Y87" s="5" t="s">
        <v>637</v>
      </c>
      <c r="Z87" s="5" t="s">
        <v>638</v>
      </c>
      <c r="AC87" s="5">
        <v>43</v>
      </c>
      <c r="AD87" s="5" t="s">
        <v>140</v>
      </c>
      <c r="AE87" s="5" t="s">
        <v>141</v>
      </c>
      <c r="AJ87" s="5" t="s">
        <v>35</v>
      </c>
      <c r="AK87" s="5" t="s">
        <v>36</v>
      </c>
      <c r="AL87" s="5" t="s">
        <v>539</v>
      </c>
      <c r="AM87" s="5" t="s">
        <v>540</v>
      </c>
      <c r="AT87" s="5" t="s">
        <v>144</v>
      </c>
      <c r="AU87" s="5" t="s">
        <v>145</v>
      </c>
      <c r="AV87" s="5" t="s">
        <v>639</v>
      </c>
      <c r="AW87" s="5" t="s">
        <v>640</v>
      </c>
      <c r="BG87" s="5" t="s">
        <v>144</v>
      </c>
      <c r="BH87" s="5" t="s">
        <v>145</v>
      </c>
      <c r="BI87" s="5" t="s">
        <v>641</v>
      </c>
      <c r="BJ87" s="5" t="s">
        <v>642</v>
      </c>
      <c r="BK87" s="5" t="s">
        <v>144</v>
      </c>
      <c r="BL87" s="5" t="s">
        <v>145</v>
      </c>
      <c r="BM87" s="5" t="s">
        <v>643</v>
      </c>
      <c r="BN87" s="5" t="s">
        <v>644</v>
      </c>
      <c r="BO87" s="5" t="s">
        <v>144</v>
      </c>
      <c r="BP87" s="5" t="s">
        <v>145</v>
      </c>
      <c r="BQ87" s="5" t="s">
        <v>645</v>
      </c>
      <c r="BR87" s="5" t="s">
        <v>646</v>
      </c>
      <c r="BS87" s="5" t="s">
        <v>647</v>
      </c>
      <c r="BT87" s="5" t="s">
        <v>648</v>
      </c>
    </row>
    <row r="88" spans="1:72" ht="13.5" customHeight="1">
      <c r="A88" s="7" t="str">
        <f>HYPERLINK("http://kyu.snu.ac.kr/sdhj/index.jsp?type=hj/GK14746_00IM0001_090a.jpg","1867_수북면_090a")</f>
        <v>1867_수북면_090a</v>
      </c>
      <c r="B88" s="4">
        <v>1867</v>
      </c>
      <c r="C88" s="4" t="s">
        <v>7588</v>
      </c>
      <c r="D88" s="4" t="s">
        <v>7589</v>
      </c>
      <c r="E88" s="4">
        <v>87</v>
      </c>
      <c r="F88" s="5">
        <v>2</v>
      </c>
      <c r="G88" s="5" t="s">
        <v>460</v>
      </c>
      <c r="H88" s="5" t="s">
        <v>461</v>
      </c>
      <c r="I88" s="5">
        <v>2</v>
      </c>
      <c r="L88" s="5">
        <v>2</v>
      </c>
      <c r="M88" s="4" t="s">
        <v>633</v>
      </c>
      <c r="N88" s="4" t="s">
        <v>634</v>
      </c>
      <c r="S88" s="5" t="s">
        <v>96</v>
      </c>
      <c r="T88" s="5" t="s">
        <v>97</v>
      </c>
      <c r="W88" s="5" t="s">
        <v>238</v>
      </c>
      <c r="X88" s="5" t="s">
        <v>239</v>
      </c>
      <c r="Y88" s="5" t="s">
        <v>156</v>
      </c>
      <c r="Z88" s="5" t="s">
        <v>157</v>
      </c>
      <c r="AC88" s="5">
        <v>40</v>
      </c>
      <c r="AD88" s="5" t="s">
        <v>649</v>
      </c>
      <c r="AE88" s="5" t="s">
        <v>650</v>
      </c>
      <c r="AJ88" s="5" t="s">
        <v>35</v>
      </c>
      <c r="AK88" s="5" t="s">
        <v>36</v>
      </c>
      <c r="AL88" s="5" t="s">
        <v>228</v>
      </c>
      <c r="AM88" s="5" t="s">
        <v>229</v>
      </c>
      <c r="AT88" s="5" t="s">
        <v>144</v>
      </c>
      <c r="AU88" s="5" t="s">
        <v>145</v>
      </c>
      <c r="AV88" s="5" t="s">
        <v>651</v>
      </c>
      <c r="AW88" s="5" t="s">
        <v>652</v>
      </c>
      <c r="BG88" s="5" t="s">
        <v>144</v>
      </c>
      <c r="BH88" s="5" t="s">
        <v>145</v>
      </c>
      <c r="BI88" s="5" t="s">
        <v>653</v>
      </c>
      <c r="BJ88" s="5" t="s">
        <v>654</v>
      </c>
      <c r="BK88" s="5" t="s">
        <v>144</v>
      </c>
      <c r="BL88" s="5" t="s">
        <v>145</v>
      </c>
      <c r="BM88" s="5" t="s">
        <v>655</v>
      </c>
      <c r="BN88" s="5" t="s">
        <v>656</v>
      </c>
      <c r="BO88" s="5" t="s">
        <v>144</v>
      </c>
      <c r="BP88" s="5" t="s">
        <v>145</v>
      </c>
      <c r="BQ88" s="5" t="s">
        <v>657</v>
      </c>
      <c r="BR88" s="5" t="s">
        <v>658</v>
      </c>
      <c r="BS88" s="5" t="s">
        <v>659</v>
      </c>
      <c r="BT88" s="5" t="s">
        <v>660</v>
      </c>
    </row>
    <row r="89" spans="1:72" ht="13.5" customHeight="1">
      <c r="A89" s="7" t="str">
        <f>HYPERLINK("http://kyu.snu.ac.kr/sdhj/index.jsp?type=hj/GK14746_00IM0001_090a.jpg","1867_수북면_090a")</f>
        <v>1867_수북면_090a</v>
      </c>
      <c r="B89" s="4">
        <v>1867</v>
      </c>
      <c r="C89" s="4" t="s">
        <v>7590</v>
      </c>
      <c r="D89" s="4" t="s">
        <v>7591</v>
      </c>
      <c r="E89" s="4">
        <v>88</v>
      </c>
      <c r="F89" s="5">
        <v>2</v>
      </c>
      <c r="G89" s="5" t="s">
        <v>460</v>
      </c>
      <c r="H89" s="5" t="s">
        <v>461</v>
      </c>
      <c r="I89" s="5">
        <v>2</v>
      </c>
      <c r="L89" s="5">
        <v>2</v>
      </c>
      <c r="M89" s="4" t="s">
        <v>633</v>
      </c>
      <c r="N89" s="4" t="s">
        <v>634</v>
      </c>
      <c r="S89" s="5" t="s">
        <v>661</v>
      </c>
      <c r="T89" s="5" t="s">
        <v>662</v>
      </c>
      <c r="W89" s="5" t="s">
        <v>595</v>
      </c>
      <c r="X89" s="5" t="s">
        <v>596</v>
      </c>
      <c r="Y89" s="5" t="s">
        <v>156</v>
      </c>
      <c r="Z89" s="5" t="s">
        <v>157</v>
      </c>
      <c r="AC89" s="5">
        <v>63</v>
      </c>
    </row>
    <row r="90" spans="1:72" ht="13.5" customHeight="1">
      <c r="A90" s="7" t="str">
        <f>HYPERLINK("http://kyu.snu.ac.kr/sdhj/index.jsp?type=hj/GK14746_00IM0001_090a.jpg","1867_수북면_090a")</f>
        <v>1867_수북면_090a</v>
      </c>
      <c r="B90" s="4">
        <v>1867</v>
      </c>
      <c r="C90" s="4" t="s">
        <v>7592</v>
      </c>
      <c r="D90" s="4" t="s">
        <v>7593</v>
      </c>
      <c r="E90" s="4">
        <v>89</v>
      </c>
      <c r="F90" s="5">
        <v>2</v>
      </c>
      <c r="G90" s="5" t="s">
        <v>460</v>
      </c>
      <c r="H90" s="5" t="s">
        <v>461</v>
      </c>
      <c r="I90" s="5">
        <v>2</v>
      </c>
      <c r="L90" s="5">
        <v>2</v>
      </c>
      <c r="M90" s="4" t="s">
        <v>633</v>
      </c>
      <c r="N90" s="4" t="s">
        <v>634</v>
      </c>
      <c r="T90" s="5" t="s">
        <v>7594</v>
      </c>
      <c r="U90" s="5" t="s">
        <v>170</v>
      </c>
      <c r="V90" s="5" t="s">
        <v>171</v>
      </c>
      <c r="Y90" s="5" t="s">
        <v>663</v>
      </c>
      <c r="Z90" s="5" t="s">
        <v>664</v>
      </c>
      <c r="AC90" s="5">
        <v>16</v>
      </c>
    </row>
    <row r="91" spans="1:72" ht="13.5" customHeight="1">
      <c r="A91" s="7" t="str">
        <f>HYPERLINK("http://kyu.snu.ac.kr/sdhj/index.jsp?type=hj/GK14746_00IM0001_090a.jpg","1867_수북면_090a")</f>
        <v>1867_수북면_090a</v>
      </c>
      <c r="B91" s="4">
        <v>1867</v>
      </c>
      <c r="C91" s="4" t="s">
        <v>7592</v>
      </c>
      <c r="D91" s="4" t="s">
        <v>7593</v>
      </c>
      <c r="E91" s="4">
        <v>90</v>
      </c>
      <c r="F91" s="5">
        <v>2</v>
      </c>
      <c r="G91" s="5" t="s">
        <v>460</v>
      </c>
      <c r="H91" s="5" t="s">
        <v>461</v>
      </c>
      <c r="I91" s="5">
        <v>2</v>
      </c>
      <c r="L91" s="5">
        <v>3</v>
      </c>
      <c r="M91" s="4" t="s">
        <v>665</v>
      </c>
      <c r="N91" s="4" t="s">
        <v>666</v>
      </c>
      <c r="T91" s="5" t="s">
        <v>7578</v>
      </c>
      <c r="U91" s="5" t="s">
        <v>134</v>
      </c>
      <c r="V91" s="5" t="s">
        <v>135</v>
      </c>
      <c r="W91" s="5" t="s">
        <v>635</v>
      </c>
      <c r="X91" s="5" t="s">
        <v>636</v>
      </c>
      <c r="Y91" s="5" t="s">
        <v>667</v>
      </c>
      <c r="Z91" s="5" t="s">
        <v>613</v>
      </c>
      <c r="AC91" s="5">
        <v>45</v>
      </c>
      <c r="AD91" s="5" t="s">
        <v>503</v>
      </c>
      <c r="AE91" s="5" t="s">
        <v>504</v>
      </c>
      <c r="AJ91" s="5" t="s">
        <v>35</v>
      </c>
      <c r="AK91" s="5" t="s">
        <v>36</v>
      </c>
      <c r="AL91" s="5" t="s">
        <v>668</v>
      </c>
      <c r="AM91" s="5" t="s">
        <v>540</v>
      </c>
      <c r="AT91" s="5" t="s">
        <v>669</v>
      </c>
      <c r="AU91" s="5" t="s">
        <v>7595</v>
      </c>
      <c r="AV91" s="5" t="s">
        <v>670</v>
      </c>
      <c r="AW91" s="5" t="s">
        <v>671</v>
      </c>
      <c r="BG91" s="5" t="s">
        <v>144</v>
      </c>
      <c r="BH91" s="5" t="s">
        <v>145</v>
      </c>
      <c r="BI91" s="5" t="s">
        <v>672</v>
      </c>
      <c r="BJ91" s="5" t="s">
        <v>673</v>
      </c>
      <c r="BK91" s="5" t="s">
        <v>144</v>
      </c>
      <c r="BL91" s="5" t="s">
        <v>145</v>
      </c>
      <c r="BM91" s="5" t="s">
        <v>674</v>
      </c>
      <c r="BN91" s="5" t="s">
        <v>675</v>
      </c>
      <c r="BO91" s="5" t="s">
        <v>144</v>
      </c>
      <c r="BP91" s="5" t="s">
        <v>145</v>
      </c>
      <c r="BQ91" s="5" t="s">
        <v>676</v>
      </c>
      <c r="BR91" s="5" t="s">
        <v>677</v>
      </c>
      <c r="BS91" s="5" t="s">
        <v>477</v>
      </c>
      <c r="BT91" s="5" t="s">
        <v>478</v>
      </c>
    </row>
    <row r="92" spans="1:72" ht="13.5" customHeight="1">
      <c r="A92" s="7" t="str">
        <f>HYPERLINK("http://kyu.snu.ac.kr/sdhj/index.jsp?type=hj/GK14746_00IM0001_090a.jpg","1867_수북면_090a")</f>
        <v>1867_수북면_090a</v>
      </c>
      <c r="B92" s="4">
        <v>1867</v>
      </c>
      <c r="C92" s="4" t="s">
        <v>7596</v>
      </c>
      <c r="D92" s="4" t="s">
        <v>7597</v>
      </c>
      <c r="E92" s="4">
        <v>91</v>
      </c>
      <c r="F92" s="5">
        <v>2</v>
      </c>
      <c r="G92" s="5" t="s">
        <v>460</v>
      </c>
      <c r="H92" s="5" t="s">
        <v>461</v>
      </c>
      <c r="I92" s="5">
        <v>2</v>
      </c>
      <c r="L92" s="5">
        <v>3</v>
      </c>
      <c r="M92" s="4" t="s">
        <v>665</v>
      </c>
      <c r="N92" s="4" t="s">
        <v>666</v>
      </c>
      <c r="S92" s="5" t="s">
        <v>96</v>
      </c>
      <c r="T92" s="5" t="s">
        <v>97</v>
      </c>
      <c r="W92" s="5" t="s">
        <v>678</v>
      </c>
      <c r="X92" s="5" t="s">
        <v>679</v>
      </c>
      <c r="Y92" s="5" t="s">
        <v>156</v>
      </c>
      <c r="Z92" s="5" t="s">
        <v>157</v>
      </c>
      <c r="AC92" s="5">
        <v>38</v>
      </c>
      <c r="AJ92" s="5" t="s">
        <v>35</v>
      </c>
      <c r="AK92" s="5" t="s">
        <v>36</v>
      </c>
      <c r="AL92" s="5" t="s">
        <v>477</v>
      </c>
      <c r="AM92" s="5" t="s">
        <v>478</v>
      </c>
      <c r="AT92" s="5" t="s">
        <v>144</v>
      </c>
      <c r="AU92" s="5" t="s">
        <v>145</v>
      </c>
      <c r="AV92" s="5" t="s">
        <v>7598</v>
      </c>
      <c r="AW92" s="5" t="s">
        <v>7599</v>
      </c>
      <c r="BG92" s="5" t="s">
        <v>144</v>
      </c>
      <c r="BH92" s="5" t="s">
        <v>145</v>
      </c>
      <c r="BI92" s="5" t="s">
        <v>680</v>
      </c>
      <c r="BJ92" s="5" t="s">
        <v>681</v>
      </c>
      <c r="BK92" s="5" t="s">
        <v>144</v>
      </c>
      <c r="BL92" s="5" t="s">
        <v>145</v>
      </c>
      <c r="BM92" s="5" t="s">
        <v>682</v>
      </c>
      <c r="BN92" s="5" t="s">
        <v>683</v>
      </c>
      <c r="BO92" s="5" t="s">
        <v>144</v>
      </c>
      <c r="BP92" s="5" t="s">
        <v>145</v>
      </c>
      <c r="BQ92" s="5" t="s">
        <v>684</v>
      </c>
      <c r="BR92" s="5" t="s">
        <v>685</v>
      </c>
      <c r="BS92" s="5" t="s">
        <v>686</v>
      </c>
      <c r="BT92" s="5" t="s">
        <v>687</v>
      </c>
    </row>
    <row r="93" spans="1:72" ht="13.5" customHeight="1">
      <c r="A93" s="7" t="str">
        <f>HYPERLINK("http://kyu.snu.ac.kr/sdhj/index.jsp?type=hj/GK14746_00IM0001_090a.jpg","1867_수북면_090a")</f>
        <v>1867_수북면_090a</v>
      </c>
      <c r="B93" s="4">
        <v>1867</v>
      </c>
      <c r="C93" s="4" t="s">
        <v>7564</v>
      </c>
      <c r="D93" s="4" t="s">
        <v>7565</v>
      </c>
      <c r="E93" s="4">
        <v>92</v>
      </c>
      <c r="F93" s="5">
        <v>2</v>
      </c>
      <c r="G93" s="5" t="s">
        <v>460</v>
      </c>
      <c r="H93" s="5" t="s">
        <v>461</v>
      </c>
      <c r="I93" s="5">
        <v>2</v>
      </c>
      <c r="L93" s="5">
        <v>3</v>
      </c>
      <c r="M93" s="4" t="s">
        <v>665</v>
      </c>
      <c r="N93" s="4" t="s">
        <v>666</v>
      </c>
      <c r="T93" s="5" t="s">
        <v>7583</v>
      </c>
      <c r="U93" s="5" t="s">
        <v>170</v>
      </c>
      <c r="V93" s="5" t="s">
        <v>171</v>
      </c>
      <c r="Y93" s="5" t="s">
        <v>688</v>
      </c>
      <c r="Z93" s="5" t="s">
        <v>689</v>
      </c>
      <c r="AC93" s="5">
        <v>22</v>
      </c>
      <c r="AD93" s="5" t="s">
        <v>399</v>
      </c>
      <c r="AE93" s="5" t="s">
        <v>400</v>
      </c>
    </row>
    <row r="94" spans="1:72" ht="13.5" customHeight="1">
      <c r="A94" s="7" t="str">
        <f>HYPERLINK("http://kyu.snu.ac.kr/sdhj/index.jsp?type=hj/GK14746_00IM0001_090a.jpg","1867_수북면_090a")</f>
        <v>1867_수북면_090a</v>
      </c>
      <c r="B94" s="4">
        <v>1867</v>
      </c>
      <c r="C94" s="4" t="s">
        <v>7585</v>
      </c>
      <c r="D94" s="4" t="s">
        <v>7586</v>
      </c>
      <c r="E94" s="4">
        <v>93</v>
      </c>
      <c r="F94" s="5">
        <v>2</v>
      </c>
      <c r="G94" s="5" t="s">
        <v>460</v>
      </c>
      <c r="H94" s="5" t="s">
        <v>461</v>
      </c>
      <c r="I94" s="5">
        <v>2</v>
      </c>
      <c r="L94" s="5">
        <v>4</v>
      </c>
      <c r="M94" s="4" t="s">
        <v>690</v>
      </c>
      <c r="N94" s="4" t="s">
        <v>691</v>
      </c>
      <c r="T94" s="5" t="s">
        <v>7600</v>
      </c>
      <c r="U94" s="5" t="s">
        <v>134</v>
      </c>
      <c r="V94" s="5" t="s">
        <v>135</v>
      </c>
      <c r="W94" s="5" t="s">
        <v>635</v>
      </c>
      <c r="X94" s="5" t="s">
        <v>636</v>
      </c>
      <c r="Y94" s="5" t="s">
        <v>692</v>
      </c>
      <c r="Z94" s="5" t="s">
        <v>693</v>
      </c>
      <c r="AC94" s="5">
        <v>48</v>
      </c>
      <c r="AD94" s="5" t="s">
        <v>226</v>
      </c>
      <c r="AE94" s="5" t="s">
        <v>227</v>
      </c>
      <c r="AJ94" s="5" t="s">
        <v>35</v>
      </c>
      <c r="AK94" s="5" t="s">
        <v>36</v>
      </c>
      <c r="AL94" s="5" t="s">
        <v>668</v>
      </c>
      <c r="AM94" s="5" t="s">
        <v>540</v>
      </c>
      <c r="AT94" s="5" t="s">
        <v>144</v>
      </c>
      <c r="AU94" s="5" t="s">
        <v>145</v>
      </c>
      <c r="AV94" s="5" t="s">
        <v>694</v>
      </c>
      <c r="AW94" s="5" t="s">
        <v>695</v>
      </c>
      <c r="BG94" s="5" t="s">
        <v>144</v>
      </c>
      <c r="BH94" s="5" t="s">
        <v>145</v>
      </c>
      <c r="BI94" s="5" t="s">
        <v>696</v>
      </c>
      <c r="BJ94" s="5" t="s">
        <v>697</v>
      </c>
      <c r="BK94" s="5" t="s">
        <v>144</v>
      </c>
      <c r="BL94" s="5" t="s">
        <v>145</v>
      </c>
      <c r="BM94" s="5" t="s">
        <v>698</v>
      </c>
      <c r="BN94" s="5" t="s">
        <v>699</v>
      </c>
      <c r="BO94" s="5" t="s">
        <v>144</v>
      </c>
      <c r="BP94" s="5" t="s">
        <v>145</v>
      </c>
      <c r="BQ94" s="5" t="s">
        <v>700</v>
      </c>
      <c r="BR94" s="5" t="s">
        <v>701</v>
      </c>
      <c r="BS94" s="5" t="s">
        <v>555</v>
      </c>
      <c r="BT94" s="5" t="s">
        <v>556</v>
      </c>
    </row>
    <row r="95" spans="1:72" ht="13.5" customHeight="1">
      <c r="A95" s="7" t="str">
        <f>HYPERLINK("http://kyu.snu.ac.kr/sdhj/index.jsp?type=hj/GK14746_00IM0001_090a.jpg","1867_수북면_090a")</f>
        <v>1867_수북면_090a</v>
      </c>
      <c r="B95" s="4">
        <v>1867</v>
      </c>
      <c r="C95" s="4" t="s">
        <v>7601</v>
      </c>
      <c r="D95" s="4" t="s">
        <v>7602</v>
      </c>
      <c r="E95" s="4">
        <v>94</v>
      </c>
      <c r="F95" s="5">
        <v>2</v>
      </c>
      <c r="G95" s="5" t="s">
        <v>460</v>
      </c>
      <c r="H95" s="5" t="s">
        <v>461</v>
      </c>
      <c r="I95" s="5">
        <v>2</v>
      </c>
      <c r="L95" s="5">
        <v>4</v>
      </c>
      <c r="M95" s="4" t="s">
        <v>690</v>
      </c>
      <c r="N95" s="4" t="s">
        <v>691</v>
      </c>
      <c r="S95" s="5" t="s">
        <v>96</v>
      </c>
      <c r="T95" s="5" t="s">
        <v>97</v>
      </c>
      <c r="W95" s="5" t="s">
        <v>702</v>
      </c>
      <c r="X95" s="5" t="s">
        <v>137</v>
      </c>
      <c r="Y95" s="5" t="s">
        <v>156</v>
      </c>
      <c r="Z95" s="5" t="s">
        <v>157</v>
      </c>
      <c r="AC95" s="5">
        <v>47</v>
      </c>
      <c r="AD95" s="5" t="s">
        <v>353</v>
      </c>
      <c r="AE95" s="5" t="s">
        <v>354</v>
      </c>
      <c r="AJ95" s="5" t="s">
        <v>35</v>
      </c>
      <c r="AK95" s="5" t="s">
        <v>36</v>
      </c>
      <c r="AL95" s="5" t="s">
        <v>703</v>
      </c>
      <c r="AM95" s="5" t="s">
        <v>704</v>
      </c>
      <c r="AT95" s="5" t="s">
        <v>144</v>
      </c>
      <c r="AU95" s="5" t="s">
        <v>145</v>
      </c>
      <c r="AV95" s="5" t="s">
        <v>705</v>
      </c>
      <c r="AW95" s="5" t="s">
        <v>706</v>
      </c>
      <c r="BG95" s="5" t="s">
        <v>144</v>
      </c>
      <c r="BH95" s="5" t="s">
        <v>145</v>
      </c>
      <c r="BI95" s="5" t="s">
        <v>707</v>
      </c>
      <c r="BJ95" s="5" t="s">
        <v>708</v>
      </c>
      <c r="BK95" s="5" t="s">
        <v>144</v>
      </c>
      <c r="BL95" s="5" t="s">
        <v>145</v>
      </c>
      <c r="BM95" s="5" t="s">
        <v>709</v>
      </c>
      <c r="BN95" s="5" t="s">
        <v>710</v>
      </c>
      <c r="BO95" s="5" t="s">
        <v>144</v>
      </c>
      <c r="BP95" s="5" t="s">
        <v>145</v>
      </c>
      <c r="BQ95" s="5" t="s">
        <v>711</v>
      </c>
      <c r="BR95" s="5" t="s">
        <v>712</v>
      </c>
      <c r="BS95" s="5" t="s">
        <v>713</v>
      </c>
      <c r="BT95" s="5" t="s">
        <v>714</v>
      </c>
    </row>
    <row r="96" spans="1:72" ht="13.5" customHeight="1">
      <c r="A96" s="7" t="str">
        <f>HYPERLINK("http://kyu.snu.ac.kr/sdhj/index.jsp?type=hj/GK14746_00IM0001_090a.jpg","1867_수북면_090a")</f>
        <v>1867_수북면_090a</v>
      </c>
      <c r="B96" s="4">
        <v>1867</v>
      </c>
      <c r="C96" s="4" t="s">
        <v>7603</v>
      </c>
      <c r="D96" s="4" t="s">
        <v>7604</v>
      </c>
      <c r="E96" s="4">
        <v>95</v>
      </c>
      <c r="F96" s="5">
        <v>2</v>
      </c>
      <c r="G96" s="5" t="s">
        <v>460</v>
      </c>
      <c r="H96" s="5" t="s">
        <v>461</v>
      </c>
      <c r="I96" s="5">
        <v>2</v>
      </c>
      <c r="L96" s="5">
        <v>4</v>
      </c>
      <c r="M96" s="4" t="s">
        <v>690</v>
      </c>
      <c r="N96" s="4" t="s">
        <v>691</v>
      </c>
      <c r="T96" s="5" t="s">
        <v>7605</v>
      </c>
      <c r="U96" s="5" t="s">
        <v>170</v>
      </c>
      <c r="V96" s="5" t="s">
        <v>171</v>
      </c>
      <c r="Y96" s="5" t="s">
        <v>715</v>
      </c>
      <c r="Z96" s="5" t="s">
        <v>716</v>
      </c>
      <c r="AC96" s="5">
        <v>7</v>
      </c>
      <c r="AD96" s="5" t="s">
        <v>717</v>
      </c>
      <c r="AE96" s="5" t="s">
        <v>718</v>
      </c>
    </row>
    <row r="97" spans="1:72" ht="13.5" customHeight="1">
      <c r="A97" s="7" t="str">
        <f>HYPERLINK("http://kyu.snu.ac.kr/sdhj/index.jsp?type=hj/GK14746_00IM0001_090b.jpg","1867_수북면_090b")</f>
        <v>1867_수북면_090b</v>
      </c>
      <c r="B97" s="4">
        <v>1867</v>
      </c>
      <c r="C97" s="4" t="s">
        <v>7601</v>
      </c>
      <c r="D97" s="4" t="s">
        <v>7602</v>
      </c>
      <c r="E97" s="4">
        <v>96</v>
      </c>
      <c r="F97" s="5">
        <v>2</v>
      </c>
      <c r="G97" s="5" t="s">
        <v>460</v>
      </c>
      <c r="H97" s="5" t="s">
        <v>461</v>
      </c>
      <c r="I97" s="5">
        <v>2</v>
      </c>
      <c r="L97" s="5">
        <v>5</v>
      </c>
      <c r="M97" s="4" t="s">
        <v>719</v>
      </c>
      <c r="N97" s="4" t="s">
        <v>720</v>
      </c>
      <c r="T97" s="5" t="s">
        <v>7455</v>
      </c>
      <c r="U97" s="5" t="s">
        <v>721</v>
      </c>
      <c r="V97" s="5" t="s">
        <v>722</v>
      </c>
      <c r="W97" s="5" t="s">
        <v>723</v>
      </c>
      <c r="X97" s="5" t="s">
        <v>724</v>
      </c>
      <c r="Y97" s="5" t="s">
        <v>725</v>
      </c>
      <c r="Z97" s="5" t="s">
        <v>726</v>
      </c>
      <c r="AC97" s="5">
        <v>68</v>
      </c>
      <c r="AD97" s="5" t="s">
        <v>328</v>
      </c>
      <c r="AE97" s="5" t="s">
        <v>329</v>
      </c>
      <c r="AJ97" s="5" t="s">
        <v>35</v>
      </c>
      <c r="AK97" s="5" t="s">
        <v>36</v>
      </c>
      <c r="AL97" s="5" t="s">
        <v>727</v>
      </c>
      <c r="AM97" s="5" t="s">
        <v>728</v>
      </c>
      <c r="AT97" s="5" t="s">
        <v>86</v>
      </c>
      <c r="AU97" s="5" t="s">
        <v>87</v>
      </c>
      <c r="AV97" s="5" t="s">
        <v>729</v>
      </c>
      <c r="AW97" s="5" t="s">
        <v>730</v>
      </c>
      <c r="BG97" s="5" t="s">
        <v>86</v>
      </c>
      <c r="BH97" s="5" t="s">
        <v>87</v>
      </c>
      <c r="BI97" s="5" t="s">
        <v>731</v>
      </c>
      <c r="BJ97" s="5" t="s">
        <v>732</v>
      </c>
      <c r="BK97" s="5" t="s">
        <v>86</v>
      </c>
      <c r="BL97" s="5" t="s">
        <v>87</v>
      </c>
      <c r="BM97" s="5" t="s">
        <v>733</v>
      </c>
      <c r="BN97" s="5" t="s">
        <v>734</v>
      </c>
      <c r="BO97" s="5" t="s">
        <v>86</v>
      </c>
      <c r="BP97" s="5" t="s">
        <v>87</v>
      </c>
      <c r="BQ97" s="5" t="s">
        <v>735</v>
      </c>
      <c r="BR97" s="5" t="s">
        <v>736</v>
      </c>
      <c r="BS97" s="5" t="s">
        <v>737</v>
      </c>
      <c r="BT97" s="5" t="s">
        <v>738</v>
      </c>
    </row>
    <row r="98" spans="1:72" ht="13.5" customHeight="1">
      <c r="A98" s="7" t="str">
        <f>HYPERLINK("http://kyu.snu.ac.kr/sdhj/index.jsp?type=hj/GK14746_00IM0001_090b.jpg","1867_수북면_090b")</f>
        <v>1867_수북면_090b</v>
      </c>
      <c r="B98" s="4">
        <v>1867</v>
      </c>
      <c r="C98" s="4" t="s">
        <v>7606</v>
      </c>
      <c r="D98" s="4" t="s">
        <v>7607</v>
      </c>
      <c r="E98" s="4">
        <v>97</v>
      </c>
      <c r="F98" s="5">
        <v>2</v>
      </c>
      <c r="G98" s="5" t="s">
        <v>460</v>
      </c>
      <c r="H98" s="5" t="s">
        <v>461</v>
      </c>
      <c r="I98" s="5">
        <v>2</v>
      </c>
      <c r="L98" s="5">
        <v>5</v>
      </c>
      <c r="M98" s="4" t="s">
        <v>719</v>
      </c>
      <c r="N98" s="4" t="s">
        <v>720</v>
      </c>
      <c r="S98" s="5" t="s">
        <v>124</v>
      </c>
      <c r="T98" s="5" t="s">
        <v>125</v>
      </c>
      <c r="AC98" s="5">
        <v>24</v>
      </c>
      <c r="AD98" s="5" t="s">
        <v>268</v>
      </c>
      <c r="AE98" s="5" t="s">
        <v>269</v>
      </c>
    </row>
    <row r="99" spans="1:72" ht="13.5" customHeight="1">
      <c r="A99" s="7" t="str">
        <f>HYPERLINK("http://kyu.snu.ac.kr/sdhj/index.jsp?type=hj/GK14746_00IM0001_090b.jpg","1867_수북면_090b")</f>
        <v>1867_수북면_090b</v>
      </c>
      <c r="B99" s="4">
        <v>1867</v>
      </c>
      <c r="C99" s="4" t="s">
        <v>7520</v>
      </c>
      <c r="D99" s="4" t="s">
        <v>7521</v>
      </c>
      <c r="E99" s="4">
        <v>98</v>
      </c>
      <c r="F99" s="5">
        <v>2</v>
      </c>
      <c r="G99" s="5" t="s">
        <v>460</v>
      </c>
      <c r="H99" s="5" t="s">
        <v>461</v>
      </c>
      <c r="I99" s="5">
        <v>2</v>
      </c>
      <c r="L99" s="5">
        <v>5</v>
      </c>
      <c r="M99" s="4" t="s">
        <v>719</v>
      </c>
      <c r="N99" s="4" t="s">
        <v>720</v>
      </c>
      <c r="S99" s="5" t="s">
        <v>124</v>
      </c>
      <c r="T99" s="5" t="s">
        <v>125</v>
      </c>
      <c r="AC99" s="5">
        <v>19</v>
      </c>
      <c r="AD99" s="5" t="s">
        <v>739</v>
      </c>
      <c r="AE99" s="5" t="s">
        <v>740</v>
      </c>
    </row>
    <row r="100" spans="1:72" ht="13.5" customHeight="1">
      <c r="A100" s="7" t="str">
        <f>HYPERLINK("http://kyu.snu.ac.kr/sdhj/index.jsp?type=hj/GK14746_00IM0001_090b.jpg","1867_수북면_090b")</f>
        <v>1867_수북면_090b</v>
      </c>
      <c r="B100" s="4">
        <v>1867</v>
      </c>
      <c r="C100" s="4" t="s">
        <v>7520</v>
      </c>
      <c r="D100" s="4" t="s">
        <v>7521</v>
      </c>
      <c r="E100" s="4">
        <v>99</v>
      </c>
      <c r="F100" s="5">
        <v>2</v>
      </c>
      <c r="G100" s="5" t="s">
        <v>460</v>
      </c>
      <c r="H100" s="5" t="s">
        <v>461</v>
      </c>
      <c r="I100" s="5">
        <v>2</v>
      </c>
      <c r="L100" s="5">
        <v>5</v>
      </c>
      <c r="M100" s="4" t="s">
        <v>719</v>
      </c>
      <c r="N100" s="4" t="s">
        <v>720</v>
      </c>
      <c r="S100" s="5" t="s">
        <v>124</v>
      </c>
      <c r="T100" s="5" t="s">
        <v>125</v>
      </c>
      <c r="AC100" s="5">
        <v>14</v>
      </c>
      <c r="AD100" s="5" t="s">
        <v>212</v>
      </c>
      <c r="AE100" s="5" t="s">
        <v>213</v>
      </c>
    </row>
    <row r="101" spans="1:72" ht="13.5" customHeight="1">
      <c r="A101" s="7" t="str">
        <f>HYPERLINK("http://kyu.snu.ac.kr/sdhj/index.jsp?type=hj/GK14746_00IM0001_090b.jpg","1867_수북면_090b")</f>
        <v>1867_수북면_090b</v>
      </c>
      <c r="B101" s="4">
        <v>1867</v>
      </c>
      <c r="C101" s="4" t="s">
        <v>7520</v>
      </c>
      <c r="D101" s="4" t="s">
        <v>7521</v>
      </c>
      <c r="E101" s="4">
        <v>100</v>
      </c>
      <c r="F101" s="5">
        <v>2</v>
      </c>
      <c r="G101" s="5" t="s">
        <v>460</v>
      </c>
      <c r="H101" s="5" t="s">
        <v>461</v>
      </c>
      <c r="I101" s="5">
        <v>2</v>
      </c>
      <c r="L101" s="5">
        <v>5</v>
      </c>
      <c r="M101" s="4" t="s">
        <v>719</v>
      </c>
      <c r="N101" s="4" t="s">
        <v>720</v>
      </c>
      <c r="S101" s="5" t="s">
        <v>124</v>
      </c>
      <c r="T101" s="5" t="s">
        <v>125</v>
      </c>
      <c r="AC101" s="5">
        <v>8</v>
      </c>
      <c r="AD101" s="5" t="s">
        <v>126</v>
      </c>
      <c r="AE101" s="5" t="s">
        <v>127</v>
      </c>
    </row>
    <row r="102" spans="1:72" ht="13.5" customHeight="1">
      <c r="A102" s="7" t="str">
        <f>HYPERLINK("http://kyu.snu.ac.kr/sdhj/index.jsp?type=hj/GK14746_00IM0001_090b.jpg","1867_수북면_090b")</f>
        <v>1867_수북면_090b</v>
      </c>
      <c r="B102" s="4">
        <v>1867</v>
      </c>
      <c r="C102" s="4" t="s">
        <v>7520</v>
      </c>
      <c r="D102" s="4" t="s">
        <v>7521</v>
      </c>
      <c r="E102" s="4">
        <v>101</v>
      </c>
      <c r="F102" s="5">
        <v>2</v>
      </c>
      <c r="G102" s="5" t="s">
        <v>460</v>
      </c>
      <c r="H102" s="5" t="s">
        <v>461</v>
      </c>
      <c r="I102" s="5">
        <v>3</v>
      </c>
      <c r="J102" s="5" t="s">
        <v>741</v>
      </c>
      <c r="K102" s="5" t="s">
        <v>742</v>
      </c>
      <c r="L102" s="5">
        <v>1</v>
      </c>
      <c r="M102" s="4" t="s">
        <v>741</v>
      </c>
      <c r="N102" s="4" t="s">
        <v>742</v>
      </c>
      <c r="T102" s="5" t="s">
        <v>7587</v>
      </c>
      <c r="U102" s="5" t="s">
        <v>222</v>
      </c>
      <c r="V102" s="5" t="s">
        <v>223</v>
      </c>
      <c r="W102" s="5" t="s">
        <v>192</v>
      </c>
      <c r="X102" s="5" t="s">
        <v>193</v>
      </c>
      <c r="Y102" s="5" t="s">
        <v>743</v>
      </c>
      <c r="Z102" s="5" t="s">
        <v>744</v>
      </c>
      <c r="AC102" s="5">
        <v>44</v>
      </c>
      <c r="AD102" s="5" t="s">
        <v>583</v>
      </c>
      <c r="AE102" s="5" t="s">
        <v>584</v>
      </c>
      <c r="AJ102" s="5" t="s">
        <v>35</v>
      </c>
      <c r="AK102" s="5" t="s">
        <v>36</v>
      </c>
      <c r="AL102" s="5" t="s">
        <v>84</v>
      </c>
      <c r="AM102" s="5" t="s">
        <v>85</v>
      </c>
      <c r="AT102" s="5" t="s">
        <v>86</v>
      </c>
      <c r="AU102" s="5" t="s">
        <v>87</v>
      </c>
      <c r="AV102" s="5" t="s">
        <v>745</v>
      </c>
      <c r="AW102" s="5" t="s">
        <v>746</v>
      </c>
      <c r="BG102" s="5" t="s">
        <v>747</v>
      </c>
      <c r="BH102" s="5" t="s">
        <v>748</v>
      </c>
      <c r="BI102" s="5" t="s">
        <v>749</v>
      </c>
      <c r="BJ102" s="5" t="s">
        <v>750</v>
      </c>
      <c r="BK102" s="5" t="s">
        <v>747</v>
      </c>
      <c r="BL102" s="5" t="s">
        <v>748</v>
      </c>
      <c r="BM102" s="5" t="s">
        <v>751</v>
      </c>
      <c r="BN102" s="5" t="s">
        <v>752</v>
      </c>
      <c r="BO102" s="5" t="s">
        <v>747</v>
      </c>
      <c r="BP102" s="5" t="s">
        <v>748</v>
      </c>
      <c r="BQ102" s="5" t="s">
        <v>753</v>
      </c>
      <c r="BR102" s="5" t="s">
        <v>754</v>
      </c>
      <c r="BS102" s="5" t="s">
        <v>659</v>
      </c>
      <c r="BT102" s="5" t="s">
        <v>660</v>
      </c>
    </row>
    <row r="103" spans="1:72" ht="13.5" customHeight="1">
      <c r="A103" s="7" t="str">
        <f>HYPERLINK("http://kyu.snu.ac.kr/sdhj/index.jsp?type=hj/GK14746_00IM0001_090b.jpg","1867_수북면_090b")</f>
        <v>1867_수북면_090b</v>
      </c>
      <c r="B103" s="4">
        <v>1867</v>
      </c>
      <c r="C103" s="4" t="s">
        <v>7529</v>
      </c>
      <c r="D103" s="4" t="s">
        <v>7530</v>
      </c>
      <c r="E103" s="4">
        <v>102</v>
      </c>
      <c r="F103" s="5">
        <v>2</v>
      </c>
      <c r="G103" s="5" t="s">
        <v>460</v>
      </c>
      <c r="H103" s="5" t="s">
        <v>461</v>
      </c>
      <c r="I103" s="5">
        <v>3</v>
      </c>
      <c r="L103" s="5">
        <v>1</v>
      </c>
      <c r="M103" s="4" t="s">
        <v>741</v>
      </c>
      <c r="N103" s="4" t="s">
        <v>742</v>
      </c>
      <c r="S103" s="5" t="s">
        <v>96</v>
      </c>
      <c r="T103" s="5" t="s">
        <v>97</v>
      </c>
      <c r="W103" s="5" t="s">
        <v>424</v>
      </c>
      <c r="X103" s="5" t="s">
        <v>425</v>
      </c>
      <c r="Y103" s="5" t="s">
        <v>22</v>
      </c>
      <c r="Z103" s="5" t="s">
        <v>23</v>
      </c>
      <c r="AC103" s="5">
        <v>40</v>
      </c>
      <c r="AD103" s="5" t="s">
        <v>649</v>
      </c>
      <c r="AE103" s="5" t="s">
        <v>650</v>
      </c>
      <c r="AT103" s="5" t="s">
        <v>747</v>
      </c>
      <c r="AU103" s="5" t="s">
        <v>748</v>
      </c>
      <c r="AV103" s="5" t="s">
        <v>755</v>
      </c>
      <c r="AW103" s="5" t="s">
        <v>756</v>
      </c>
      <c r="BG103" s="5" t="s">
        <v>747</v>
      </c>
      <c r="BH103" s="5" t="s">
        <v>748</v>
      </c>
      <c r="BI103" s="5" t="s">
        <v>757</v>
      </c>
      <c r="BJ103" s="5" t="s">
        <v>758</v>
      </c>
      <c r="BK103" s="5" t="s">
        <v>747</v>
      </c>
      <c r="BL103" s="5" t="s">
        <v>748</v>
      </c>
      <c r="BM103" s="5" t="s">
        <v>759</v>
      </c>
      <c r="BN103" s="5" t="s">
        <v>760</v>
      </c>
      <c r="BO103" s="5" t="s">
        <v>747</v>
      </c>
      <c r="BP103" s="5" t="s">
        <v>748</v>
      </c>
      <c r="BQ103" s="5" t="s">
        <v>761</v>
      </c>
      <c r="BR103" s="5" t="s">
        <v>762</v>
      </c>
      <c r="BS103" s="5" t="s">
        <v>342</v>
      </c>
      <c r="BT103" s="5" t="s">
        <v>343</v>
      </c>
    </row>
    <row r="104" spans="1:72" ht="13.5" customHeight="1">
      <c r="A104" s="7" t="str">
        <f>HYPERLINK("http://kyu.snu.ac.kr/sdhj/index.jsp?type=hj/GK14746_00IM0001_090b.jpg","1867_수북면_090b")</f>
        <v>1867_수북면_090b</v>
      </c>
      <c r="B104" s="4">
        <v>1867</v>
      </c>
      <c r="C104" s="4" t="s">
        <v>7517</v>
      </c>
      <c r="D104" s="4" t="s">
        <v>7518</v>
      </c>
      <c r="E104" s="4">
        <v>103</v>
      </c>
      <c r="F104" s="5">
        <v>2</v>
      </c>
      <c r="G104" s="5" t="s">
        <v>460</v>
      </c>
      <c r="H104" s="5" t="s">
        <v>461</v>
      </c>
      <c r="I104" s="5">
        <v>3</v>
      </c>
      <c r="L104" s="5">
        <v>1</v>
      </c>
      <c r="M104" s="4" t="s">
        <v>741</v>
      </c>
      <c r="N104" s="4" t="s">
        <v>742</v>
      </c>
      <c r="S104" s="5" t="s">
        <v>661</v>
      </c>
      <c r="T104" s="5" t="s">
        <v>662</v>
      </c>
      <c r="W104" s="5" t="s">
        <v>763</v>
      </c>
      <c r="X104" s="5" t="s">
        <v>764</v>
      </c>
      <c r="Y104" s="5" t="s">
        <v>22</v>
      </c>
      <c r="Z104" s="5" t="s">
        <v>23</v>
      </c>
      <c r="AC104" s="5">
        <v>73</v>
      </c>
      <c r="AD104" s="5" t="s">
        <v>765</v>
      </c>
      <c r="AE104" s="5" t="s">
        <v>766</v>
      </c>
    </row>
    <row r="105" spans="1:72" ht="13.5" customHeight="1">
      <c r="A105" s="7" t="str">
        <f>HYPERLINK("http://kyu.snu.ac.kr/sdhj/index.jsp?type=hj/GK14746_00IM0001_090b.jpg","1867_수북면_090b")</f>
        <v>1867_수북면_090b</v>
      </c>
      <c r="B105" s="4">
        <v>1867</v>
      </c>
      <c r="C105" s="4" t="s">
        <v>7592</v>
      </c>
      <c r="D105" s="4" t="s">
        <v>7593</v>
      </c>
      <c r="E105" s="4">
        <v>104</v>
      </c>
      <c r="F105" s="5">
        <v>2</v>
      </c>
      <c r="G105" s="5" t="s">
        <v>460</v>
      </c>
      <c r="H105" s="5" t="s">
        <v>461</v>
      </c>
      <c r="I105" s="5">
        <v>3</v>
      </c>
      <c r="L105" s="5">
        <v>2</v>
      </c>
      <c r="M105" s="4" t="s">
        <v>767</v>
      </c>
      <c r="N105" s="4" t="s">
        <v>768</v>
      </c>
      <c r="T105" s="5" t="s">
        <v>7608</v>
      </c>
      <c r="U105" s="5" t="s">
        <v>134</v>
      </c>
      <c r="V105" s="5" t="s">
        <v>135</v>
      </c>
      <c r="W105" s="5" t="s">
        <v>464</v>
      </c>
      <c r="X105" s="5" t="s">
        <v>465</v>
      </c>
      <c r="Y105" s="5" t="s">
        <v>769</v>
      </c>
      <c r="Z105" s="5" t="s">
        <v>770</v>
      </c>
      <c r="AC105" s="5">
        <v>46</v>
      </c>
      <c r="AD105" s="5" t="s">
        <v>771</v>
      </c>
      <c r="AE105" s="5" t="s">
        <v>772</v>
      </c>
      <c r="AJ105" s="5" t="s">
        <v>35</v>
      </c>
      <c r="AK105" s="5" t="s">
        <v>36</v>
      </c>
      <c r="AL105" s="5" t="s">
        <v>468</v>
      </c>
      <c r="AM105" s="5" t="s">
        <v>469</v>
      </c>
      <c r="AT105" s="5" t="s">
        <v>144</v>
      </c>
      <c r="AU105" s="5" t="s">
        <v>145</v>
      </c>
      <c r="AV105" s="5" t="s">
        <v>773</v>
      </c>
      <c r="AW105" s="5" t="s">
        <v>774</v>
      </c>
      <c r="AX105" s="5" t="s">
        <v>134</v>
      </c>
      <c r="AY105" s="5" t="s">
        <v>135</v>
      </c>
      <c r="AZ105" s="5" t="s">
        <v>7609</v>
      </c>
      <c r="BA105" s="5" t="s">
        <v>775</v>
      </c>
      <c r="BG105" s="5" t="s">
        <v>144</v>
      </c>
      <c r="BH105" s="5" t="s">
        <v>145</v>
      </c>
      <c r="BI105" s="5" t="s">
        <v>470</v>
      </c>
      <c r="BJ105" s="5" t="s">
        <v>471</v>
      </c>
      <c r="BK105" s="5" t="s">
        <v>144</v>
      </c>
      <c r="BL105" s="5" t="s">
        <v>145</v>
      </c>
      <c r="BM105" s="5" t="s">
        <v>472</v>
      </c>
      <c r="BN105" s="5" t="s">
        <v>473</v>
      </c>
      <c r="BO105" s="5" t="s">
        <v>184</v>
      </c>
      <c r="BP105" s="5" t="s">
        <v>185</v>
      </c>
      <c r="BQ105" s="5" t="s">
        <v>776</v>
      </c>
      <c r="BR105" s="5" t="s">
        <v>777</v>
      </c>
      <c r="BS105" s="5" t="s">
        <v>499</v>
      </c>
      <c r="BT105" s="5" t="s">
        <v>500</v>
      </c>
    </row>
    <row r="106" spans="1:72" ht="13.5" customHeight="1">
      <c r="A106" s="7" t="str">
        <f>HYPERLINK("http://kyu.snu.ac.kr/sdhj/index.jsp?type=hj/GK14746_00IM0001_090b.jpg","1867_수북면_090b")</f>
        <v>1867_수북면_090b</v>
      </c>
      <c r="B106" s="4">
        <v>1867</v>
      </c>
      <c r="C106" s="4" t="s">
        <v>7547</v>
      </c>
      <c r="D106" s="4" t="s">
        <v>7548</v>
      </c>
      <c r="E106" s="4">
        <v>105</v>
      </c>
      <c r="F106" s="5">
        <v>2</v>
      </c>
      <c r="G106" s="5" t="s">
        <v>460</v>
      </c>
      <c r="H106" s="5" t="s">
        <v>461</v>
      </c>
      <c r="I106" s="5">
        <v>3</v>
      </c>
      <c r="L106" s="5">
        <v>2</v>
      </c>
      <c r="M106" s="4" t="s">
        <v>767</v>
      </c>
      <c r="N106" s="4" t="s">
        <v>768</v>
      </c>
      <c r="S106" s="5" t="s">
        <v>96</v>
      </c>
      <c r="T106" s="5" t="s">
        <v>97</v>
      </c>
      <c r="W106" s="5" t="s">
        <v>778</v>
      </c>
      <c r="X106" s="5" t="s">
        <v>779</v>
      </c>
      <c r="Y106" s="5" t="s">
        <v>156</v>
      </c>
      <c r="Z106" s="5" t="s">
        <v>157</v>
      </c>
      <c r="AC106" s="5">
        <v>31</v>
      </c>
      <c r="AD106" s="5" t="s">
        <v>324</v>
      </c>
      <c r="AE106" s="5" t="s">
        <v>325</v>
      </c>
      <c r="AJ106" s="5" t="s">
        <v>35</v>
      </c>
      <c r="AK106" s="5" t="s">
        <v>36</v>
      </c>
      <c r="AL106" s="5" t="s">
        <v>160</v>
      </c>
      <c r="AM106" s="5" t="s">
        <v>161</v>
      </c>
      <c r="AT106" s="5" t="s">
        <v>134</v>
      </c>
      <c r="AU106" s="5" t="s">
        <v>135</v>
      </c>
      <c r="AV106" s="5" t="s">
        <v>780</v>
      </c>
      <c r="AW106" s="5" t="s">
        <v>781</v>
      </c>
      <c r="BG106" s="5" t="s">
        <v>144</v>
      </c>
      <c r="BH106" s="5" t="s">
        <v>145</v>
      </c>
      <c r="BI106" s="5" t="s">
        <v>782</v>
      </c>
      <c r="BJ106" s="5" t="s">
        <v>783</v>
      </c>
      <c r="BK106" s="5" t="s">
        <v>184</v>
      </c>
      <c r="BL106" s="5" t="s">
        <v>185</v>
      </c>
      <c r="BM106" s="5" t="s">
        <v>784</v>
      </c>
      <c r="BN106" s="5" t="s">
        <v>785</v>
      </c>
      <c r="BO106" s="5" t="s">
        <v>144</v>
      </c>
      <c r="BP106" s="5" t="s">
        <v>145</v>
      </c>
      <c r="BQ106" s="5" t="s">
        <v>786</v>
      </c>
      <c r="BR106" s="5" t="s">
        <v>787</v>
      </c>
      <c r="BS106" s="5" t="s">
        <v>242</v>
      </c>
      <c r="BT106" s="5" t="s">
        <v>243</v>
      </c>
    </row>
    <row r="107" spans="1:72" ht="13.5" customHeight="1">
      <c r="A107" s="7" t="str">
        <f>HYPERLINK("http://kyu.snu.ac.kr/sdhj/index.jsp?type=hj/GK14746_00IM0001_090b.jpg","1867_수북면_090b")</f>
        <v>1867_수북면_090b</v>
      </c>
      <c r="B107" s="4">
        <v>1867</v>
      </c>
      <c r="C107" s="4" t="s">
        <v>7610</v>
      </c>
      <c r="D107" s="4" t="s">
        <v>7611</v>
      </c>
      <c r="E107" s="4">
        <v>106</v>
      </c>
      <c r="F107" s="5">
        <v>2</v>
      </c>
      <c r="G107" s="5" t="s">
        <v>460</v>
      </c>
      <c r="H107" s="5" t="s">
        <v>461</v>
      </c>
      <c r="I107" s="5">
        <v>3</v>
      </c>
      <c r="L107" s="5">
        <v>2</v>
      </c>
      <c r="M107" s="4" t="s">
        <v>767</v>
      </c>
      <c r="N107" s="4" t="s">
        <v>768</v>
      </c>
      <c r="S107" s="5" t="s">
        <v>661</v>
      </c>
      <c r="T107" s="5" t="s">
        <v>662</v>
      </c>
      <c r="W107" s="5" t="s">
        <v>497</v>
      </c>
      <c r="X107" s="5" t="s">
        <v>498</v>
      </c>
      <c r="Y107" s="5" t="s">
        <v>156</v>
      </c>
      <c r="Z107" s="5" t="s">
        <v>157</v>
      </c>
      <c r="AC107" s="5">
        <v>70</v>
      </c>
      <c r="AD107" s="5" t="s">
        <v>130</v>
      </c>
      <c r="AE107" s="5" t="s">
        <v>131</v>
      </c>
    </row>
    <row r="108" spans="1:72" ht="13.5" customHeight="1">
      <c r="A108" s="7" t="str">
        <f>HYPERLINK("http://kyu.snu.ac.kr/sdhj/index.jsp?type=hj/GK14746_00IM0001_090b.jpg","1867_수북면_090b")</f>
        <v>1867_수북면_090b</v>
      </c>
      <c r="B108" s="4">
        <v>1867</v>
      </c>
      <c r="C108" s="4" t="s">
        <v>7612</v>
      </c>
      <c r="D108" s="4" t="s">
        <v>7613</v>
      </c>
      <c r="E108" s="4">
        <v>107</v>
      </c>
      <c r="F108" s="5">
        <v>2</v>
      </c>
      <c r="G108" s="5" t="s">
        <v>460</v>
      </c>
      <c r="H108" s="5" t="s">
        <v>461</v>
      </c>
      <c r="I108" s="5">
        <v>3</v>
      </c>
      <c r="L108" s="5">
        <v>2</v>
      </c>
      <c r="M108" s="4" t="s">
        <v>767</v>
      </c>
      <c r="N108" s="4" t="s">
        <v>768</v>
      </c>
      <c r="S108" s="5" t="s">
        <v>114</v>
      </c>
      <c r="T108" s="5" t="s">
        <v>115</v>
      </c>
      <c r="U108" s="5" t="s">
        <v>788</v>
      </c>
      <c r="V108" s="5" t="s">
        <v>789</v>
      </c>
      <c r="Y108" s="5" t="s">
        <v>790</v>
      </c>
      <c r="Z108" s="5" t="s">
        <v>791</v>
      </c>
      <c r="AC108" s="5">
        <v>16</v>
      </c>
      <c r="AD108" s="5" t="s">
        <v>304</v>
      </c>
      <c r="AE108" s="5" t="s">
        <v>305</v>
      </c>
    </row>
    <row r="109" spans="1:72" ht="13.5" customHeight="1">
      <c r="A109" s="7" t="str">
        <f>HYPERLINK("http://kyu.snu.ac.kr/sdhj/index.jsp?type=hj/GK14746_00IM0001_090b.jpg","1867_수북면_090b")</f>
        <v>1867_수북면_090b</v>
      </c>
      <c r="B109" s="4">
        <v>1867</v>
      </c>
      <c r="C109" s="4" t="s">
        <v>7612</v>
      </c>
      <c r="D109" s="4" t="s">
        <v>7613</v>
      </c>
      <c r="E109" s="4">
        <v>108</v>
      </c>
      <c r="F109" s="5">
        <v>2</v>
      </c>
      <c r="G109" s="5" t="s">
        <v>460</v>
      </c>
      <c r="H109" s="5" t="s">
        <v>461</v>
      </c>
      <c r="I109" s="5">
        <v>3</v>
      </c>
      <c r="L109" s="5">
        <v>2</v>
      </c>
      <c r="M109" s="4" t="s">
        <v>767</v>
      </c>
      <c r="N109" s="4" t="s">
        <v>768</v>
      </c>
      <c r="T109" s="5" t="s">
        <v>7614</v>
      </c>
      <c r="U109" s="5" t="s">
        <v>170</v>
      </c>
      <c r="V109" s="5" t="s">
        <v>171</v>
      </c>
      <c r="Y109" s="5" t="s">
        <v>792</v>
      </c>
      <c r="Z109" s="5" t="s">
        <v>793</v>
      </c>
      <c r="AC109" s="5">
        <v>44</v>
      </c>
    </row>
    <row r="110" spans="1:72" ht="13.5" customHeight="1">
      <c r="A110" s="7" t="str">
        <f>HYPERLINK("http://kyu.snu.ac.kr/sdhj/index.jsp?type=hj/GK14746_00IM0001_090b.jpg","1867_수북면_090b")</f>
        <v>1867_수북면_090b</v>
      </c>
      <c r="B110" s="4">
        <v>1867</v>
      </c>
      <c r="C110" s="4" t="s">
        <v>7612</v>
      </c>
      <c r="D110" s="4" t="s">
        <v>7613</v>
      </c>
      <c r="E110" s="4">
        <v>109</v>
      </c>
      <c r="F110" s="5">
        <v>2</v>
      </c>
      <c r="G110" s="5" t="s">
        <v>460</v>
      </c>
      <c r="H110" s="5" t="s">
        <v>461</v>
      </c>
      <c r="I110" s="5">
        <v>3</v>
      </c>
      <c r="L110" s="5">
        <v>2</v>
      </c>
      <c r="M110" s="4" t="s">
        <v>767</v>
      </c>
      <c r="N110" s="4" t="s">
        <v>768</v>
      </c>
      <c r="T110" s="5" t="s">
        <v>7614</v>
      </c>
      <c r="Y110" s="5" t="s">
        <v>794</v>
      </c>
      <c r="Z110" s="5" t="s">
        <v>795</v>
      </c>
      <c r="AC110" s="5">
        <v>28</v>
      </c>
      <c r="BC110" s="5" t="s">
        <v>7615</v>
      </c>
      <c r="BE110" s="5" t="s">
        <v>7616</v>
      </c>
      <c r="BF110" s="5" t="s">
        <v>796</v>
      </c>
    </row>
    <row r="111" spans="1:72" ht="13.5" customHeight="1">
      <c r="A111" s="7" t="str">
        <f>HYPERLINK("http://kyu.snu.ac.kr/sdhj/index.jsp?type=hj/GK14746_00IM0001_090b.jpg","1867_수북면_090b")</f>
        <v>1867_수북면_090b</v>
      </c>
      <c r="B111" s="4">
        <v>1867</v>
      </c>
      <c r="C111" s="4" t="s">
        <v>7617</v>
      </c>
      <c r="D111" s="4" t="s">
        <v>7618</v>
      </c>
      <c r="E111" s="4">
        <v>110</v>
      </c>
      <c r="F111" s="5">
        <v>2</v>
      </c>
      <c r="G111" s="5" t="s">
        <v>460</v>
      </c>
      <c r="H111" s="5" t="s">
        <v>461</v>
      </c>
      <c r="I111" s="5">
        <v>3</v>
      </c>
      <c r="L111" s="5">
        <v>2</v>
      </c>
      <c r="M111" s="4" t="s">
        <v>767</v>
      </c>
      <c r="N111" s="4" t="s">
        <v>768</v>
      </c>
      <c r="T111" s="5" t="s">
        <v>7614</v>
      </c>
      <c r="Y111" s="5" t="s">
        <v>797</v>
      </c>
      <c r="Z111" s="5" t="s">
        <v>798</v>
      </c>
      <c r="AC111" s="5">
        <v>22</v>
      </c>
      <c r="BC111" s="5" t="s">
        <v>7615</v>
      </c>
      <c r="BE111" s="5" t="s">
        <v>7616</v>
      </c>
      <c r="BF111" s="5" t="s">
        <v>799</v>
      </c>
    </row>
    <row r="112" spans="1:72" ht="13.5" customHeight="1">
      <c r="A112" s="7" t="str">
        <f>HYPERLINK("http://kyu.snu.ac.kr/sdhj/index.jsp?type=hj/GK14746_00IM0001_090b.jpg","1867_수북면_090b")</f>
        <v>1867_수북면_090b</v>
      </c>
      <c r="B112" s="4">
        <v>1867</v>
      </c>
      <c r="C112" s="4" t="s">
        <v>7617</v>
      </c>
      <c r="D112" s="4" t="s">
        <v>7618</v>
      </c>
      <c r="E112" s="4">
        <v>111</v>
      </c>
      <c r="F112" s="5">
        <v>2</v>
      </c>
      <c r="G112" s="5" t="s">
        <v>460</v>
      </c>
      <c r="H112" s="5" t="s">
        <v>461</v>
      </c>
      <c r="I112" s="5">
        <v>3</v>
      </c>
      <c r="L112" s="5">
        <v>2</v>
      </c>
      <c r="M112" s="4" t="s">
        <v>767</v>
      </c>
      <c r="N112" s="4" t="s">
        <v>768</v>
      </c>
      <c r="T112" s="5" t="s">
        <v>7614</v>
      </c>
      <c r="U112" s="5" t="s">
        <v>170</v>
      </c>
      <c r="V112" s="5" t="s">
        <v>171</v>
      </c>
      <c r="Y112" s="5" t="s">
        <v>501</v>
      </c>
      <c r="Z112" s="5" t="s">
        <v>502</v>
      </c>
      <c r="AC112" s="5">
        <v>41</v>
      </c>
    </row>
    <row r="113" spans="1:72" ht="13.5" customHeight="1">
      <c r="A113" s="7" t="str">
        <f>HYPERLINK("http://kyu.snu.ac.kr/sdhj/index.jsp?type=hj/GK14746_00IM0001_090b.jpg","1867_수북면_090b")</f>
        <v>1867_수북면_090b</v>
      </c>
      <c r="B113" s="4">
        <v>1867</v>
      </c>
      <c r="C113" s="4" t="s">
        <v>7612</v>
      </c>
      <c r="D113" s="4" t="s">
        <v>7613</v>
      </c>
      <c r="E113" s="4">
        <v>112</v>
      </c>
      <c r="F113" s="5">
        <v>2</v>
      </c>
      <c r="G113" s="5" t="s">
        <v>460</v>
      </c>
      <c r="H113" s="5" t="s">
        <v>461</v>
      </c>
      <c r="I113" s="5">
        <v>3</v>
      </c>
      <c r="L113" s="5">
        <v>2</v>
      </c>
      <c r="M113" s="4" t="s">
        <v>767</v>
      </c>
      <c r="N113" s="4" t="s">
        <v>768</v>
      </c>
      <c r="T113" s="5" t="s">
        <v>7614</v>
      </c>
      <c r="Y113" s="5" t="s">
        <v>800</v>
      </c>
      <c r="Z113" s="5" t="s">
        <v>801</v>
      </c>
      <c r="AC113" s="5">
        <v>22</v>
      </c>
      <c r="AD113" s="5" t="s">
        <v>399</v>
      </c>
      <c r="AE113" s="5" t="s">
        <v>400</v>
      </c>
      <c r="BC113" s="5" t="s">
        <v>7615</v>
      </c>
      <c r="BE113" s="5" t="s">
        <v>7619</v>
      </c>
      <c r="BF113" s="5" t="s">
        <v>796</v>
      </c>
    </row>
    <row r="114" spans="1:72" ht="13.5" customHeight="1">
      <c r="A114" s="7" t="str">
        <f>HYPERLINK("http://kyu.snu.ac.kr/sdhj/index.jsp?type=hj/GK14746_00IM0001_090b.jpg","1867_수북면_090b")</f>
        <v>1867_수북면_090b</v>
      </c>
      <c r="B114" s="4">
        <v>1867</v>
      </c>
      <c r="C114" s="4" t="s">
        <v>7617</v>
      </c>
      <c r="D114" s="4" t="s">
        <v>7618</v>
      </c>
      <c r="E114" s="4">
        <v>113</v>
      </c>
      <c r="F114" s="5">
        <v>2</v>
      </c>
      <c r="G114" s="5" t="s">
        <v>460</v>
      </c>
      <c r="H114" s="5" t="s">
        <v>461</v>
      </c>
      <c r="I114" s="5">
        <v>3</v>
      </c>
      <c r="L114" s="5">
        <v>2</v>
      </c>
      <c r="M114" s="4" t="s">
        <v>767</v>
      </c>
      <c r="N114" s="4" t="s">
        <v>768</v>
      </c>
      <c r="T114" s="5" t="s">
        <v>7614</v>
      </c>
      <c r="Y114" s="5" t="s">
        <v>802</v>
      </c>
      <c r="Z114" s="5" t="s">
        <v>803</v>
      </c>
      <c r="AC114" s="5">
        <v>8</v>
      </c>
      <c r="AD114" s="5" t="s">
        <v>804</v>
      </c>
      <c r="AE114" s="5" t="s">
        <v>805</v>
      </c>
      <c r="BC114" s="5" t="s">
        <v>7615</v>
      </c>
      <c r="BE114" s="5" t="s">
        <v>7619</v>
      </c>
      <c r="BF114" s="5" t="s">
        <v>799</v>
      </c>
    </row>
    <row r="115" spans="1:72" ht="13.5" customHeight="1">
      <c r="A115" s="7" t="str">
        <f>HYPERLINK("http://kyu.snu.ac.kr/sdhj/index.jsp?type=hj/GK14746_00IM0001_090b.jpg","1867_수북면_090b")</f>
        <v>1867_수북면_090b</v>
      </c>
      <c r="B115" s="4">
        <v>1867</v>
      </c>
      <c r="C115" s="4" t="s">
        <v>7617</v>
      </c>
      <c r="D115" s="4" t="s">
        <v>7618</v>
      </c>
      <c r="E115" s="4">
        <v>114</v>
      </c>
      <c r="F115" s="5">
        <v>2</v>
      </c>
      <c r="G115" s="5" t="s">
        <v>460</v>
      </c>
      <c r="H115" s="5" t="s">
        <v>461</v>
      </c>
      <c r="I115" s="5">
        <v>3</v>
      </c>
      <c r="L115" s="5">
        <v>3</v>
      </c>
      <c r="M115" s="4" t="s">
        <v>806</v>
      </c>
      <c r="N115" s="4" t="s">
        <v>807</v>
      </c>
      <c r="T115" s="5" t="s">
        <v>7620</v>
      </c>
      <c r="U115" s="5" t="s">
        <v>134</v>
      </c>
      <c r="V115" s="5" t="s">
        <v>135</v>
      </c>
      <c r="W115" s="5" t="s">
        <v>635</v>
      </c>
      <c r="X115" s="5" t="s">
        <v>636</v>
      </c>
      <c r="Y115" s="5" t="s">
        <v>808</v>
      </c>
      <c r="Z115" s="5" t="s">
        <v>809</v>
      </c>
      <c r="AC115" s="5">
        <v>49</v>
      </c>
      <c r="AD115" s="5" t="s">
        <v>312</v>
      </c>
      <c r="AE115" s="5" t="s">
        <v>313</v>
      </c>
      <c r="AJ115" s="5" t="s">
        <v>35</v>
      </c>
      <c r="AK115" s="5" t="s">
        <v>36</v>
      </c>
      <c r="AL115" s="5" t="s">
        <v>539</v>
      </c>
      <c r="AM115" s="5" t="s">
        <v>540</v>
      </c>
      <c r="AT115" s="5" t="s">
        <v>144</v>
      </c>
      <c r="AU115" s="5" t="s">
        <v>145</v>
      </c>
      <c r="AV115" s="5" t="s">
        <v>810</v>
      </c>
      <c r="AW115" s="5" t="s">
        <v>811</v>
      </c>
      <c r="BG115" s="5" t="s">
        <v>144</v>
      </c>
      <c r="BH115" s="5" t="s">
        <v>145</v>
      </c>
      <c r="BI115" s="5" t="s">
        <v>812</v>
      </c>
      <c r="BJ115" s="5" t="s">
        <v>813</v>
      </c>
      <c r="BK115" s="5" t="s">
        <v>144</v>
      </c>
      <c r="BL115" s="5" t="s">
        <v>145</v>
      </c>
      <c r="BM115" s="5" t="s">
        <v>814</v>
      </c>
      <c r="BN115" s="5" t="s">
        <v>815</v>
      </c>
      <c r="BO115" s="5" t="s">
        <v>144</v>
      </c>
      <c r="BP115" s="5" t="s">
        <v>145</v>
      </c>
      <c r="BQ115" s="5" t="s">
        <v>816</v>
      </c>
      <c r="BR115" s="5" t="s">
        <v>817</v>
      </c>
      <c r="BS115" s="5" t="s">
        <v>569</v>
      </c>
      <c r="BT115" s="5" t="s">
        <v>570</v>
      </c>
    </row>
    <row r="116" spans="1:72" ht="13.5" customHeight="1">
      <c r="A116" s="7" t="str">
        <f>HYPERLINK("http://kyu.snu.ac.kr/sdhj/index.jsp?type=hj/GK14746_00IM0001_090b.jpg","1867_수북면_090b")</f>
        <v>1867_수북면_090b</v>
      </c>
      <c r="B116" s="4">
        <v>1867</v>
      </c>
      <c r="C116" s="4" t="s">
        <v>7621</v>
      </c>
      <c r="D116" s="4" t="s">
        <v>7622</v>
      </c>
      <c r="E116" s="4">
        <v>115</v>
      </c>
      <c r="F116" s="5">
        <v>2</v>
      </c>
      <c r="G116" s="5" t="s">
        <v>460</v>
      </c>
      <c r="H116" s="5" t="s">
        <v>461</v>
      </c>
      <c r="I116" s="5">
        <v>3</v>
      </c>
      <c r="L116" s="5">
        <v>3</v>
      </c>
      <c r="M116" s="4" t="s">
        <v>806</v>
      </c>
      <c r="N116" s="4" t="s">
        <v>807</v>
      </c>
      <c r="S116" s="5" t="s">
        <v>96</v>
      </c>
      <c r="T116" s="5" t="s">
        <v>97</v>
      </c>
      <c r="W116" s="5" t="s">
        <v>818</v>
      </c>
      <c r="X116" s="5" t="s">
        <v>819</v>
      </c>
      <c r="Y116" s="5" t="s">
        <v>156</v>
      </c>
      <c r="Z116" s="5" t="s">
        <v>157</v>
      </c>
      <c r="AC116" s="5">
        <v>40</v>
      </c>
      <c r="AD116" s="5" t="s">
        <v>649</v>
      </c>
      <c r="AE116" s="5" t="s">
        <v>650</v>
      </c>
      <c r="AJ116" s="5" t="s">
        <v>35</v>
      </c>
      <c r="AK116" s="5" t="s">
        <v>36</v>
      </c>
      <c r="AL116" s="5" t="s">
        <v>820</v>
      </c>
      <c r="AM116" s="5" t="s">
        <v>821</v>
      </c>
      <c r="AT116" s="5" t="s">
        <v>144</v>
      </c>
      <c r="AU116" s="5" t="s">
        <v>145</v>
      </c>
      <c r="AV116" s="5" t="s">
        <v>822</v>
      </c>
      <c r="AW116" s="5" t="s">
        <v>823</v>
      </c>
      <c r="BG116" s="5" t="s">
        <v>144</v>
      </c>
      <c r="BH116" s="5" t="s">
        <v>145</v>
      </c>
      <c r="BI116" s="5" t="s">
        <v>824</v>
      </c>
      <c r="BJ116" s="5" t="s">
        <v>825</v>
      </c>
      <c r="BK116" s="5" t="s">
        <v>144</v>
      </c>
      <c r="BL116" s="5" t="s">
        <v>145</v>
      </c>
      <c r="BM116" s="5" t="s">
        <v>826</v>
      </c>
      <c r="BN116" s="5" t="s">
        <v>827</v>
      </c>
      <c r="BO116" s="5" t="s">
        <v>7623</v>
      </c>
      <c r="BP116" s="5" t="s">
        <v>7624</v>
      </c>
      <c r="BQ116" s="5" t="s">
        <v>828</v>
      </c>
      <c r="BR116" s="5" t="s">
        <v>7625</v>
      </c>
      <c r="BS116" s="5" t="s">
        <v>160</v>
      </c>
      <c r="BT116" s="5" t="s">
        <v>161</v>
      </c>
    </row>
    <row r="117" spans="1:72" ht="13.5" customHeight="1">
      <c r="A117" s="7" t="str">
        <f>HYPERLINK("http://kyu.snu.ac.kr/sdhj/index.jsp?type=hj/GK14746_00IM0001_090b.jpg","1867_수북면_090b")</f>
        <v>1867_수북면_090b</v>
      </c>
      <c r="B117" s="4">
        <v>1867</v>
      </c>
      <c r="C117" s="4" t="s">
        <v>7456</v>
      </c>
      <c r="D117" s="4" t="s">
        <v>7626</v>
      </c>
      <c r="E117" s="4">
        <v>116</v>
      </c>
      <c r="F117" s="5">
        <v>2</v>
      </c>
      <c r="G117" s="5" t="s">
        <v>460</v>
      </c>
      <c r="H117" s="5" t="s">
        <v>461</v>
      </c>
      <c r="I117" s="5">
        <v>3</v>
      </c>
      <c r="L117" s="5">
        <v>3</v>
      </c>
      <c r="M117" s="4" t="s">
        <v>806</v>
      </c>
      <c r="N117" s="4" t="s">
        <v>807</v>
      </c>
      <c r="S117" s="5" t="s">
        <v>114</v>
      </c>
      <c r="T117" s="5" t="s">
        <v>115</v>
      </c>
      <c r="U117" s="5" t="s">
        <v>788</v>
      </c>
      <c r="V117" s="5" t="s">
        <v>789</v>
      </c>
      <c r="Y117" s="5" t="s">
        <v>829</v>
      </c>
      <c r="Z117" s="5" t="s">
        <v>830</v>
      </c>
      <c r="AC117" s="5">
        <v>16</v>
      </c>
      <c r="AD117" s="5" t="s">
        <v>304</v>
      </c>
      <c r="AE117" s="5" t="s">
        <v>305</v>
      </c>
    </row>
    <row r="118" spans="1:72" ht="13.5" customHeight="1">
      <c r="A118" s="7" t="str">
        <f>HYPERLINK("http://kyu.snu.ac.kr/sdhj/index.jsp?type=hj/GK14746_00IM0001_090b.jpg","1867_수북면_090b")</f>
        <v>1867_수북면_090b</v>
      </c>
      <c r="B118" s="4">
        <v>1867</v>
      </c>
      <c r="C118" s="4" t="s">
        <v>7627</v>
      </c>
      <c r="D118" s="4" t="s">
        <v>7628</v>
      </c>
      <c r="E118" s="4">
        <v>117</v>
      </c>
      <c r="F118" s="5">
        <v>2</v>
      </c>
      <c r="G118" s="5" t="s">
        <v>460</v>
      </c>
      <c r="H118" s="5" t="s">
        <v>461</v>
      </c>
      <c r="I118" s="5">
        <v>3</v>
      </c>
      <c r="L118" s="5">
        <v>3</v>
      </c>
      <c r="M118" s="4" t="s">
        <v>806</v>
      </c>
      <c r="N118" s="4" t="s">
        <v>807</v>
      </c>
      <c r="T118" s="5" t="s">
        <v>7629</v>
      </c>
      <c r="U118" s="5" t="s">
        <v>170</v>
      </c>
      <c r="V118" s="5" t="s">
        <v>171</v>
      </c>
      <c r="Y118" s="5" t="s">
        <v>831</v>
      </c>
      <c r="Z118" s="5" t="s">
        <v>832</v>
      </c>
      <c r="AC118" s="5">
        <v>22</v>
      </c>
      <c r="AD118" s="5" t="s">
        <v>573</v>
      </c>
      <c r="AE118" s="5" t="s">
        <v>574</v>
      </c>
    </row>
    <row r="119" spans="1:72" ht="13.5" customHeight="1">
      <c r="A119" s="7" t="str">
        <f>HYPERLINK("http://kyu.snu.ac.kr/sdhj/index.jsp?type=hj/GK14746_00IM0001_090b.jpg","1867_수북면_090b")</f>
        <v>1867_수북면_090b</v>
      </c>
      <c r="B119" s="4">
        <v>1867</v>
      </c>
      <c r="C119" s="4" t="s">
        <v>7627</v>
      </c>
      <c r="D119" s="4" t="s">
        <v>7628</v>
      </c>
      <c r="E119" s="4">
        <v>118</v>
      </c>
      <c r="F119" s="5">
        <v>2</v>
      </c>
      <c r="G119" s="5" t="s">
        <v>460</v>
      </c>
      <c r="H119" s="5" t="s">
        <v>461</v>
      </c>
      <c r="I119" s="5">
        <v>3</v>
      </c>
      <c r="L119" s="5">
        <v>3</v>
      </c>
      <c r="M119" s="4" t="s">
        <v>806</v>
      </c>
      <c r="N119" s="4" t="s">
        <v>807</v>
      </c>
      <c r="T119" s="5" t="s">
        <v>7629</v>
      </c>
      <c r="U119" s="5" t="s">
        <v>170</v>
      </c>
      <c r="V119" s="5" t="s">
        <v>171</v>
      </c>
      <c r="Y119" s="5" t="s">
        <v>833</v>
      </c>
      <c r="Z119" s="5" t="s">
        <v>834</v>
      </c>
      <c r="AC119" s="5">
        <v>23</v>
      </c>
      <c r="AD119" s="5" t="s">
        <v>835</v>
      </c>
      <c r="AE119" s="5" t="s">
        <v>836</v>
      </c>
    </row>
    <row r="120" spans="1:72" ht="13.5" customHeight="1">
      <c r="A120" s="7" t="str">
        <f>HYPERLINK("http://kyu.snu.ac.kr/sdhj/index.jsp?type=hj/GK14746_00IM0001_091a.jpg","1867_수북면_091a")</f>
        <v>1867_수북면_091a</v>
      </c>
      <c r="B120" s="4">
        <v>1867</v>
      </c>
      <c r="C120" s="4" t="s">
        <v>7627</v>
      </c>
      <c r="D120" s="4" t="s">
        <v>7628</v>
      </c>
      <c r="E120" s="4">
        <v>119</v>
      </c>
      <c r="F120" s="5">
        <v>2</v>
      </c>
      <c r="G120" s="5" t="s">
        <v>460</v>
      </c>
      <c r="H120" s="5" t="s">
        <v>461</v>
      </c>
      <c r="I120" s="5">
        <v>3</v>
      </c>
      <c r="L120" s="5">
        <v>4</v>
      </c>
      <c r="M120" s="4" t="s">
        <v>837</v>
      </c>
      <c r="N120" s="4" t="s">
        <v>838</v>
      </c>
      <c r="T120" s="5" t="s">
        <v>7630</v>
      </c>
      <c r="U120" s="5" t="s">
        <v>134</v>
      </c>
      <c r="V120" s="5" t="s">
        <v>135</v>
      </c>
      <c r="W120" s="5" t="s">
        <v>635</v>
      </c>
      <c r="X120" s="5" t="s">
        <v>636</v>
      </c>
      <c r="Y120" s="5" t="s">
        <v>839</v>
      </c>
      <c r="Z120" s="5" t="s">
        <v>840</v>
      </c>
      <c r="AC120" s="5">
        <v>44</v>
      </c>
      <c r="AD120" s="5" t="s">
        <v>583</v>
      </c>
      <c r="AE120" s="5" t="s">
        <v>584</v>
      </c>
      <c r="AJ120" s="5" t="s">
        <v>35</v>
      </c>
      <c r="AK120" s="5" t="s">
        <v>36</v>
      </c>
      <c r="AL120" s="5" t="s">
        <v>668</v>
      </c>
      <c r="AM120" s="5" t="s">
        <v>540</v>
      </c>
      <c r="AT120" s="5" t="s">
        <v>184</v>
      </c>
      <c r="AU120" s="5" t="s">
        <v>185</v>
      </c>
      <c r="AV120" s="5" t="s">
        <v>841</v>
      </c>
      <c r="AW120" s="5" t="s">
        <v>842</v>
      </c>
      <c r="BG120" s="5" t="s">
        <v>144</v>
      </c>
      <c r="BH120" s="5" t="s">
        <v>145</v>
      </c>
      <c r="BI120" s="5" t="s">
        <v>843</v>
      </c>
      <c r="BJ120" s="5" t="s">
        <v>844</v>
      </c>
      <c r="BK120" s="5" t="s">
        <v>144</v>
      </c>
      <c r="BL120" s="5" t="s">
        <v>145</v>
      </c>
      <c r="BM120" s="5" t="s">
        <v>845</v>
      </c>
      <c r="BN120" s="5" t="s">
        <v>846</v>
      </c>
      <c r="BO120" s="5" t="s">
        <v>144</v>
      </c>
      <c r="BP120" s="5" t="s">
        <v>145</v>
      </c>
      <c r="BQ120" s="5" t="s">
        <v>847</v>
      </c>
      <c r="BR120" s="5" t="s">
        <v>848</v>
      </c>
      <c r="BS120" s="5" t="s">
        <v>228</v>
      </c>
      <c r="BT120" s="5" t="s">
        <v>229</v>
      </c>
    </row>
    <row r="121" spans="1:72" ht="13.5" customHeight="1">
      <c r="A121" s="7" t="str">
        <f>HYPERLINK("http://kyu.snu.ac.kr/sdhj/index.jsp?type=hj/GK14746_00IM0001_091a.jpg","1867_수북면_091a")</f>
        <v>1867_수북면_091a</v>
      </c>
      <c r="B121" s="4">
        <v>1867</v>
      </c>
      <c r="C121" s="4" t="s">
        <v>7631</v>
      </c>
      <c r="D121" s="4" t="s">
        <v>7632</v>
      </c>
      <c r="E121" s="4">
        <v>120</v>
      </c>
      <c r="F121" s="5">
        <v>2</v>
      </c>
      <c r="G121" s="5" t="s">
        <v>460</v>
      </c>
      <c r="H121" s="5" t="s">
        <v>461</v>
      </c>
      <c r="I121" s="5">
        <v>3</v>
      </c>
      <c r="L121" s="5">
        <v>4</v>
      </c>
      <c r="M121" s="4" t="s">
        <v>837</v>
      </c>
      <c r="N121" s="4" t="s">
        <v>838</v>
      </c>
      <c r="S121" s="5" t="s">
        <v>96</v>
      </c>
      <c r="T121" s="5" t="s">
        <v>97</v>
      </c>
      <c r="W121" s="5" t="s">
        <v>238</v>
      </c>
      <c r="X121" s="5" t="s">
        <v>239</v>
      </c>
      <c r="Y121" s="5" t="s">
        <v>156</v>
      </c>
      <c r="Z121" s="5" t="s">
        <v>157</v>
      </c>
      <c r="AC121" s="5">
        <v>42</v>
      </c>
      <c r="AD121" s="5" t="s">
        <v>240</v>
      </c>
      <c r="AE121" s="5" t="s">
        <v>241</v>
      </c>
      <c r="AJ121" s="5" t="s">
        <v>35</v>
      </c>
      <c r="AK121" s="5" t="s">
        <v>36</v>
      </c>
      <c r="AL121" s="5" t="s">
        <v>84</v>
      </c>
      <c r="AM121" s="5" t="s">
        <v>85</v>
      </c>
      <c r="AT121" s="5" t="s">
        <v>144</v>
      </c>
      <c r="AU121" s="5" t="s">
        <v>145</v>
      </c>
      <c r="AV121" s="5" t="s">
        <v>849</v>
      </c>
      <c r="AW121" s="5" t="s">
        <v>850</v>
      </c>
      <c r="BG121" s="5" t="s">
        <v>144</v>
      </c>
      <c r="BH121" s="5" t="s">
        <v>145</v>
      </c>
      <c r="BI121" s="5" t="s">
        <v>851</v>
      </c>
      <c r="BJ121" s="5" t="s">
        <v>852</v>
      </c>
      <c r="BK121" s="5" t="s">
        <v>144</v>
      </c>
      <c r="BL121" s="5" t="s">
        <v>145</v>
      </c>
      <c r="BM121" s="5" t="s">
        <v>853</v>
      </c>
      <c r="BN121" s="5" t="s">
        <v>854</v>
      </c>
      <c r="BO121" s="5" t="s">
        <v>144</v>
      </c>
      <c r="BP121" s="5" t="s">
        <v>145</v>
      </c>
      <c r="BQ121" s="5" t="s">
        <v>855</v>
      </c>
      <c r="BR121" s="5" t="s">
        <v>7633</v>
      </c>
      <c r="BS121" s="5" t="s">
        <v>342</v>
      </c>
      <c r="BT121" s="5" t="s">
        <v>343</v>
      </c>
    </row>
    <row r="122" spans="1:72" ht="13.5" customHeight="1">
      <c r="A122" s="7" t="str">
        <f>HYPERLINK("http://kyu.snu.ac.kr/sdhj/index.jsp?type=hj/GK14746_00IM0001_091a.jpg","1867_수북면_091a")</f>
        <v>1867_수북면_091a</v>
      </c>
      <c r="B122" s="4">
        <v>1867</v>
      </c>
      <c r="C122" s="4" t="s">
        <v>7634</v>
      </c>
      <c r="D122" s="4" t="s">
        <v>7635</v>
      </c>
      <c r="E122" s="4">
        <v>121</v>
      </c>
      <c r="F122" s="5">
        <v>2</v>
      </c>
      <c r="G122" s="5" t="s">
        <v>460</v>
      </c>
      <c r="H122" s="5" t="s">
        <v>461</v>
      </c>
      <c r="I122" s="5">
        <v>3</v>
      </c>
      <c r="L122" s="5">
        <v>4</v>
      </c>
      <c r="M122" s="4" t="s">
        <v>837</v>
      </c>
      <c r="N122" s="4" t="s">
        <v>838</v>
      </c>
      <c r="S122" s="5" t="s">
        <v>661</v>
      </c>
      <c r="T122" s="5" t="s">
        <v>662</v>
      </c>
      <c r="W122" s="5" t="s">
        <v>192</v>
      </c>
      <c r="X122" s="5" t="s">
        <v>193</v>
      </c>
      <c r="Y122" s="5" t="s">
        <v>156</v>
      </c>
      <c r="Z122" s="5" t="s">
        <v>157</v>
      </c>
      <c r="AC122" s="5">
        <v>72</v>
      </c>
      <c r="AD122" s="5" t="s">
        <v>130</v>
      </c>
      <c r="AE122" s="5" t="s">
        <v>131</v>
      </c>
    </row>
    <row r="123" spans="1:72" ht="13.5" customHeight="1">
      <c r="A123" s="7" t="str">
        <f>HYPERLINK("http://kyu.snu.ac.kr/sdhj/index.jsp?type=hj/GK14746_00IM0001_091a.jpg","1867_수북면_091a")</f>
        <v>1867_수북면_091a</v>
      </c>
      <c r="B123" s="4">
        <v>1867</v>
      </c>
      <c r="C123" s="4" t="s">
        <v>7636</v>
      </c>
      <c r="D123" s="4" t="s">
        <v>7637</v>
      </c>
      <c r="E123" s="4">
        <v>122</v>
      </c>
      <c r="F123" s="5">
        <v>2</v>
      </c>
      <c r="G123" s="5" t="s">
        <v>460</v>
      </c>
      <c r="H123" s="5" t="s">
        <v>461</v>
      </c>
      <c r="I123" s="5">
        <v>3</v>
      </c>
      <c r="L123" s="5">
        <v>4</v>
      </c>
      <c r="M123" s="4" t="s">
        <v>837</v>
      </c>
      <c r="N123" s="4" t="s">
        <v>838</v>
      </c>
      <c r="T123" s="5" t="s">
        <v>7638</v>
      </c>
      <c r="U123" s="5" t="s">
        <v>170</v>
      </c>
      <c r="V123" s="5" t="s">
        <v>171</v>
      </c>
      <c r="Y123" s="5" t="s">
        <v>856</v>
      </c>
      <c r="Z123" s="5" t="s">
        <v>857</v>
      </c>
      <c r="AC123" s="5">
        <v>12</v>
      </c>
      <c r="AD123" s="5" t="s">
        <v>858</v>
      </c>
      <c r="AE123" s="5" t="s">
        <v>859</v>
      </c>
    </row>
    <row r="124" spans="1:72" ht="13.5" customHeight="1">
      <c r="A124" s="7" t="str">
        <f>HYPERLINK("http://kyu.snu.ac.kr/sdhj/index.jsp?type=hj/GK14746_00IM0001_091a.jpg","1867_수북면_091a")</f>
        <v>1867_수북면_091a</v>
      </c>
      <c r="B124" s="4">
        <v>1867</v>
      </c>
      <c r="C124" s="4" t="s">
        <v>7636</v>
      </c>
      <c r="D124" s="4" t="s">
        <v>7637</v>
      </c>
      <c r="E124" s="4">
        <v>123</v>
      </c>
      <c r="F124" s="5">
        <v>2</v>
      </c>
      <c r="G124" s="5" t="s">
        <v>460</v>
      </c>
      <c r="H124" s="5" t="s">
        <v>461</v>
      </c>
      <c r="I124" s="5">
        <v>3</v>
      </c>
      <c r="L124" s="5">
        <v>4</v>
      </c>
      <c r="M124" s="4" t="s">
        <v>837</v>
      </c>
      <c r="N124" s="4" t="s">
        <v>838</v>
      </c>
      <c r="T124" s="5" t="s">
        <v>7638</v>
      </c>
      <c r="U124" s="5" t="s">
        <v>860</v>
      </c>
      <c r="V124" s="5" t="s">
        <v>861</v>
      </c>
      <c r="Y124" s="5" t="s">
        <v>862</v>
      </c>
      <c r="Z124" s="5" t="s">
        <v>863</v>
      </c>
      <c r="AC124" s="5">
        <v>64</v>
      </c>
      <c r="AD124" s="5" t="s">
        <v>100</v>
      </c>
      <c r="AE124" s="5" t="s">
        <v>101</v>
      </c>
    </row>
    <row r="125" spans="1:72" ht="13.5" customHeight="1">
      <c r="A125" s="7" t="str">
        <f>HYPERLINK("http://kyu.snu.ac.kr/sdhj/index.jsp?type=hj/GK14746_00IM0001_091a.jpg","1867_수북면_091a")</f>
        <v>1867_수북면_091a</v>
      </c>
      <c r="B125" s="4">
        <v>1867</v>
      </c>
      <c r="C125" s="4" t="s">
        <v>7636</v>
      </c>
      <c r="D125" s="4" t="s">
        <v>7637</v>
      </c>
      <c r="E125" s="4">
        <v>124</v>
      </c>
      <c r="F125" s="5">
        <v>2</v>
      </c>
      <c r="G125" s="5" t="s">
        <v>460</v>
      </c>
      <c r="H125" s="5" t="s">
        <v>461</v>
      </c>
      <c r="I125" s="5">
        <v>3</v>
      </c>
      <c r="L125" s="5">
        <v>5</v>
      </c>
      <c r="M125" s="4" t="s">
        <v>864</v>
      </c>
      <c r="N125" s="4" t="s">
        <v>865</v>
      </c>
      <c r="Q125" s="5" t="s">
        <v>866</v>
      </c>
      <c r="R125" s="5" t="s">
        <v>867</v>
      </c>
      <c r="T125" s="5" t="s">
        <v>7639</v>
      </c>
      <c r="U125" s="5" t="s">
        <v>134</v>
      </c>
      <c r="V125" s="5" t="s">
        <v>135</v>
      </c>
      <c r="W125" s="5" t="s">
        <v>7640</v>
      </c>
      <c r="X125" s="5" t="s">
        <v>7641</v>
      </c>
      <c r="Y125" s="5" t="s">
        <v>868</v>
      </c>
      <c r="Z125" s="5" t="s">
        <v>869</v>
      </c>
      <c r="AC125" s="5">
        <v>43</v>
      </c>
      <c r="AD125" s="5" t="s">
        <v>140</v>
      </c>
      <c r="AE125" s="5" t="s">
        <v>141</v>
      </c>
      <c r="AJ125" s="5" t="s">
        <v>35</v>
      </c>
      <c r="AK125" s="5" t="s">
        <v>36</v>
      </c>
      <c r="AL125" s="5" t="s">
        <v>668</v>
      </c>
      <c r="AM125" s="5" t="s">
        <v>540</v>
      </c>
      <c r="AT125" s="5" t="s">
        <v>144</v>
      </c>
      <c r="AU125" s="5" t="s">
        <v>145</v>
      </c>
      <c r="AV125" s="5" t="s">
        <v>870</v>
      </c>
      <c r="AW125" s="5" t="s">
        <v>871</v>
      </c>
      <c r="BG125" s="5" t="s">
        <v>144</v>
      </c>
      <c r="BH125" s="5" t="s">
        <v>145</v>
      </c>
      <c r="BI125" s="5" t="s">
        <v>872</v>
      </c>
      <c r="BJ125" s="5" t="s">
        <v>873</v>
      </c>
      <c r="BK125" s="5" t="s">
        <v>144</v>
      </c>
      <c r="BL125" s="5" t="s">
        <v>145</v>
      </c>
      <c r="BM125" s="5" t="s">
        <v>874</v>
      </c>
      <c r="BN125" s="5" t="s">
        <v>875</v>
      </c>
      <c r="BO125" s="5" t="s">
        <v>144</v>
      </c>
      <c r="BP125" s="5" t="s">
        <v>145</v>
      </c>
      <c r="BQ125" s="5" t="s">
        <v>876</v>
      </c>
      <c r="BR125" s="5" t="s">
        <v>877</v>
      </c>
      <c r="BS125" s="5" t="s">
        <v>481</v>
      </c>
      <c r="BT125" s="5" t="s">
        <v>482</v>
      </c>
    </row>
    <row r="126" spans="1:72" ht="13.5" customHeight="1">
      <c r="A126" s="7" t="str">
        <f>HYPERLINK("http://kyu.snu.ac.kr/sdhj/index.jsp?type=hj/GK14746_00IM0001_091a.jpg","1867_수북면_091a")</f>
        <v>1867_수북면_091a</v>
      </c>
      <c r="B126" s="4">
        <v>1867</v>
      </c>
      <c r="C126" s="4" t="s">
        <v>7642</v>
      </c>
      <c r="D126" s="4" t="s">
        <v>7643</v>
      </c>
      <c r="E126" s="4">
        <v>125</v>
      </c>
      <c r="F126" s="5">
        <v>2</v>
      </c>
      <c r="G126" s="5" t="s">
        <v>460</v>
      </c>
      <c r="H126" s="5" t="s">
        <v>461</v>
      </c>
      <c r="I126" s="5">
        <v>3</v>
      </c>
      <c r="L126" s="5">
        <v>5</v>
      </c>
      <c r="M126" s="4" t="s">
        <v>864</v>
      </c>
      <c r="N126" s="4" t="s">
        <v>865</v>
      </c>
      <c r="S126" s="5" t="s">
        <v>96</v>
      </c>
      <c r="T126" s="5" t="s">
        <v>97</v>
      </c>
      <c r="W126" s="5" t="s">
        <v>210</v>
      </c>
      <c r="X126" s="5" t="s">
        <v>211</v>
      </c>
      <c r="Y126" s="5" t="s">
        <v>156</v>
      </c>
      <c r="Z126" s="5" t="s">
        <v>157</v>
      </c>
      <c r="AC126" s="5">
        <v>39</v>
      </c>
      <c r="AD126" s="5" t="s">
        <v>260</v>
      </c>
      <c r="AE126" s="5" t="s">
        <v>261</v>
      </c>
      <c r="AJ126" s="5" t="s">
        <v>35</v>
      </c>
      <c r="AK126" s="5" t="s">
        <v>36</v>
      </c>
      <c r="AL126" s="5" t="s">
        <v>527</v>
      </c>
      <c r="AM126" s="5" t="s">
        <v>528</v>
      </c>
      <c r="AT126" s="5" t="s">
        <v>134</v>
      </c>
      <c r="AU126" s="5" t="s">
        <v>135</v>
      </c>
      <c r="AV126" s="5" t="s">
        <v>878</v>
      </c>
      <c r="AW126" s="5" t="s">
        <v>879</v>
      </c>
      <c r="BG126" s="5" t="s">
        <v>144</v>
      </c>
      <c r="BH126" s="5" t="s">
        <v>145</v>
      </c>
      <c r="BI126" s="5" t="s">
        <v>880</v>
      </c>
      <c r="BJ126" s="5" t="s">
        <v>881</v>
      </c>
      <c r="BK126" s="5" t="s">
        <v>144</v>
      </c>
      <c r="BL126" s="5" t="s">
        <v>145</v>
      </c>
      <c r="BM126" s="5" t="s">
        <v>882</v>
      </c>
      <c r="BN126" s="5" t="s">
        <v>883</v>
      </c>
      <c r="BO126" s="5" t="s">
        <v>144</v>
      </c>
      <c r="BP126" s="5" t="s">
        <v>145</v>
      </c>
      <c r="BQ126" s="5" t="s">
        <v>884</v>
      </c>
      <c r="BR126" s="5" t="s">
        <v>885</v>
      </c>
      <c r="BS126" s="5" t="s">
        <v>242</v>
      </c>
      <c r="BT126" s="5" t="s">
        <v>243</v>
      </c>
    </row>
    <row r="127" spans="1:72" ht="13.5" customHeight="1">
      <c r="A127" s="7" t="str">
        <f>HYPERLINK("http://kyu.snu.ac.kr/sdhj/index.jsp?type=hj/GK14746_00IM0001_091a.jpg","1867_수북면_091a")</f>
        <v>1867_수북면_091a</v>
      </c>
      <c r="B127" s="4">
        <v>1867</v>
      </c>
      <c r="C127" s="4" t="s">
        <v>7564</v>
      </c>
      <c r="D127" s="4" t="s">
        <v>7565</v>
      </c>
      <c r="E127" s="4">
        <v>126</v>
      </c>
      <c r="F127" s="5">
        <v>2</v>
      </c>
      <c r="G127" s="5" t="s">
        <v>460</v>
      </c>
      <c r="H127" s="5" t="s">
        <v>461</v>
      </c>
      <c r="I127" s="5">
        <v>3</v>
      </c>
      <c r="L127" s="5">
        <v>5</v>
      </c>
      <c r="M127" s="4" t="s">
        <v>864</v>
      </c>
      <c r="N127" s="4" t="s">
        <v>865</v>
      </c>
      <c r="S127" s="5" t="s">
        <v>114</v>
      </c>
      <c r="T127" s="5" t="s">
        <v>115</v>
      </c>
      <c r="Y127" s="5" t="s">
        <v>886</v>
      </c>
      <c r="Z127" s="5" t="s">
        <v>887</v>
      </c>
      <c r="AC127" s="5">
        <v>18</v>
      </c>
      <c r="AD127" s="5" t="s">
        <v>888</v>
      </c>
      <c r="AE127" s="5" t="s">
        <v>889</v>
      </c>
    </row>
    <row r="128" spans="1:72" ht="13.5" customHeight="1">
      <c r="A128" s="7" t="str">
        <f>HYPERLINK("http://kyu.snu.ac.kr/sdhj/index.jsp?type=hj/GK14746_00IM0001_091a.jpg","1867_수북면_091a")</f>
        <v>1867_수북면_091a</v>
      </c>
      <c r="B128" s="4">
        <v>1867</v>
      </c>
      <c r="C128" s="4" t="s">
        <v>7644</v>
      </c>
      <c r="D128" s="4" t="s">
        <v>7645</v>
      </c>
      <c r="E128" s="4">
        <v>127</v>
      </c>
      <c r="F128" s="5">
        <v>2</v>
      </c>
      <c r="G128" s="5" t="s">
        <v>460</v>
      </c>
      <c r="H128" s="5" t="s">
        <v>461</v>
      </c>
      <c r="I128" s="5">
        <v>3</v>
      </c>
      <c r="L128" s="5">
        <v>5</v>
      </c>
      <c r="M128" s="4" t="s">
        <v>864</v>
      </c>
      <c r="N128" s="4" t="s">
        <v>865</v>
      </c>
      <c r="S128" s="5" t="s">
        <v>208</v>
      </c>
      <c r="T128" s="5" t="s">
        <v>209</v>
      </c>
      <c r="W128" s="5" t="s">
        <v>192</v>
      </c>
      <c r="X128" s="5" t="s">
        <v>193</v>
      </c>
      <c r="Y128" s="5" t="s">
        <v>156</v>
      </c>
      <c r="Z128" s="5" t="s">
        <v>157</v>
      </c>
      <c r="AC128" s="5">
        <v>21</v>
      </c>
      <c r="AD128" s="5" t="s">
        <v>126</v>
      </c>
      <c r="AE128" s="5" t="s">
        <v>127</v>
      </c>
      <c r="AJ128" s="5" t="s">
        <v>35</v>
      </c>
      <c r="AK128" s="5" t="s">
        <v>36</v>
      </c>
      <c r="AL128" s="5" t="s">
        <v>481</v>
      </c>
      <c r="AM128" s="5" t="s">
        <v>482</v>
      </c>
    </row>
    <row r="129" spans="1:72" ht="13.5" customHeight="1">
      <c r="A129" s="7" t="str">
        <f>HYPERLINK("http://kyu.snu.ac.kr/sdhj/index.jsp?type=hj/GK14746_00IM0001_091a.jpg","1867_수북면_091a")</f>
        <v>1867_수북면_091a</v>
      </c>
      <c r="B129" s="4">
        <v>1867</v>
      </c>
      <c r="C129" s="4" t="s">
        <v>7644</v>
      </c>
      <c r="D129" s="4" t="s">
        <v>7645</v>
      </c>
      <c r="E129" s="4">
        <v>128</v>
      </c>
      <c r="F129" s="5">
        <v>2</v>
      </c>
      <c r="G129" s="5" t="s">
        <v>460</v>
      </c>
      <c r="H129" s="5" t="s">
        <v>461</v>
      </c>
      <c r="I129" s="5">
        <v>3</v>
      </c>
      <c r="L129" s="5">
        <v>5</v>
      </c>
      <c r="M129" s="4" t="s">
        <v>864</v>
      </c>
      <c r="N129" s="4" t="s">
        <v>865</v>
      </c>
      <c r="S129" s="5" t="s">
        <v>254</v>
      </c>
      <c r="T129" s="5" t="s">
        <v>255</v>
      </c>
      <c r="Y129" s="5" t="s">
        <v>890</v>
      </c>
      <c r="Z129" s="5" t="s">
        <v>891</v>
      </c>
      <c r="AC129" s="5">
        <v>38</v>
      </c>
      <c r="AD129" s="5" t="s">
        <v>374</v>
      </c>
      <c r="AE129" s="5" t="s">
        <v>375</v>
      </c>
    </row>
    <row r="130" spans="1:72" ht="13.5" customHeight="1">
      <c r="A130" s="7" t="str">
        <f>HYPERLINK("http://kyu.snu.ac.kr/sdhj/index.jsp?type=hj/GK14746_00IM0001_091a.jpg","1867_수북면_091a")</f>
        <v>1867_수북면_091a</v>
      </c>
      <c r="B130" s="4">
        <v>1867</v>
      </c>
      <c r="C130" s="4" t="s">
        <v>7644</v>
      </c>
      <c r="D130" s="4" t="s">
        <v>7645</v>
      </c>
      <c r="E130" s="4">
        <v>129</v>
      </c>
      <c r="F130" s="5">
        <v>2</v>
      </c>
      <c r="G130" s="5" t="s">
        <v>460</v>
      </c>
      <c r="H130" s="5" t="s">
        <v>461</v>
      </c>
      <c r="I130" s="5">
        <v>3</v>
      </c>
      <c r="L130" s="5">
        <v>5</v>
      </c>
      <c r="M130" s="4" t="s">
        <v>864</v>
      </c>
      <c r="N130" s="4" t="s">
        <v>865</v>
      </c>
      <c r="S130" s="5" t="s">
        <v>208</v>
      </c>
      <c r="T130" s="5" t="s">
        <v>209</v>
      </c>
      <c r="W130" s="5" t="s">
        <v>678</v>
      </c>
      <c r="X130" s="5" t="s">
        <v>679</v>
      </c>
      <c r="Y130" s="5" t="s">
        <v>156</v>
      </c>
      <c r="Z130" s="5" t="s">
        <v>157</v>
      </c>
      <c r="AC130" s="5">
        <v>38</v>
      </c>
      <c r="AD130" s="5" t="s">
        <v>374</v>
      </c>
      <c r="AE130" s="5" t="s">
        <v>375</v>
      </c>
      <c r="AJ130" s="5" t="s">
        <v>35</v>
      </c>
      <c r="AK130" s="5" t="s">
        <v>36</v>
      </c>
      <c r="AL130" s="5" t="s">
        <v>477</v>
      </c>
      <c r="AM130" s="5" t="s">
        <v>478</v>
      </c>
    </row>
    <row r="131" spans="1:72" ht="13.5" customHeight="1">
      <c r="A131" s="7" t="str">
        <f>HYPERLINK("http://kyu.snu.ac.kr/sdhj/index.jsp?type=hj/GK14746_00IM0001_091a.jpg","1867_수북면_091a")</f>
        <v>1867_수북면_091a</v>
      </c>
      <c r="B131" s="4">
        <v>1867</v>
      </c>
      <c r="C131" s="4" t="s">
        <v>7644</v>
      </c>
      <c r="D131" s="4" t="s">
        <v>7645</v>
      </c>
      <c r="E131" s="4">
        <v>130</v>
      </c>
      <c r="F131" s="5">
        <v>2</v>
      </c>
      <c r="G131" s="5" t="s">
        <v>460</v>
      </c>
      <c r="H131" s="5" t="s">
        <v>461</v>
      </c>
      <c r="I131" s="5">
        <v>3</v>
      </c>
      <c r="L131" s="5">
        <v>5</v>
      </c>
      <c r="M131" s="4" t="s">
        <v>864</v>
      </c>
      <c r="N131" s="4" t="s">
        <v>865</v>
      </c>
      <c r="T131" s="5" t="s">
        <v>7646</v>
      </c>
      <c r="U131" s="5" t="s">
        <v>170</v>
      </c>
      <c r="V131" s="5" t="s">
        <v>171</v>
      </c>
      <c r="Y131" s="5" t="s">
        <v>892</v>
      </c>
      <c r="Z131" s="5" t="s">
        <v>893</v>
      </c>
      <c r="AC131" s="5">
        <v>51</v>
      </c>
      <c r="AD131" s="5" t="s">
        <v>180</v>
      </c>
      <c r="AE131" s="5" t="s">
        <v>181</v>
      </c>
    </row>
    <row r="132" spans="1:72" ht="13.5" customHeight="1">
      <c r="A132" s="7" t="str">
        <f>HYPERLINK("http://kyu.snu.ac.kr/sdhj/index.jsp?type=hj/GK14746_00IM0001_091a.jpg","1867_수북면_091a")</f>
        <v>1867_수북면_091a</v>
      </c>
      <c r="B132" s="4">
        <v>1867</v>
      </c>
      <c r="C132" s="4" t="s">
        <v>7644</v>
      </c>
      <c r="D132" s="4" t="s">
        <v>7645</v>
      </c>
      <c r="E132" s="4">
        <v>131</v>
      </c>
      <c r="F132" s="5">
        <v>2</v>
      </c>
      <c r="G132" s="5" t="s">
        <v>460</v>
      </c>
      <c r="H132" s="5" t="s">
        <v>461</v>
      </c>
      <c r="I132" s="5">
        <v>3</v>
      </c>
      <c r="L132" s="5">
        <v>5</v>
      </c>
      <c r="M132" s="4" t="s">
        <v>864</v>
      </c>
      <c r="N132" s="4" t="s">
        <v>865</v>
      </c>
      <c r="T132" s="5" t="s">
        <v>7646</v>
      </c>
      <c r="Y132" s="5" t="s">
        <v>894</v>
      </c>
      <c r="Z132" s="5" t="s">
        <v>895</v>
      </c>
      <c r="AC132" s="5">
        <v>25</v>
      </c>
      <c r="AD132" s="5" t="s">
        <v>573</v>
      </c>
      <c r="AE132" s="5" t="s">
        <v>574</v>
      </c>
      <c r="AF132" s="5" t="s">
        <v>896</v>
      </c>
      <c r="AG132" s="5" t="s">
        <v>897</v>
      </c>
      <c r="BC132" s="5" t="s">
        <v>7647</v>
      </c>
      <c r="BE132" s="5" t="s">
        <v>7648</v>
      </c>
      <c r="BF132" s="5" t="s">
        <v>796</v>
      </c>
    </row>
    <row r="133" spans="1:72" ht="13.5" customHeight="1">
      <c r="A133" s="7" t="str">
        <f>HYPERLINK("http://kyu.snu.ac.kr/sdhj/index.jsp?type=hj/GK14746_00IM0001_091a.jpg","1867_수북면_091a")</f>
        <v>1867_수북면_091a</v>
      </c>
      <c r="B133" s="4">
        <v>1867</v>
      </c>
      <c r="C133" s="4" t="s">
        <v>7617</v>
      </c>
      <c r="D133" s="4" t="s">
        <v>7618</v>
      </c>
      <c r="E133" s="4">
        <v>132</v>
      </c>
      <c r="F133" s="5">
        <v>2</v>
      </c>
      <c r="G133" s="5" t="s">
        <v>460</v>
      </c>
      <c r="H133" s="5" t="s">
        <v>461</v>
      </c>
      <c r="I133" s="5">
        <v>3</v>
      </c>
      <c r="L133" s="5">
        <v>5</v>
      </c>
      <c r="M133" s="4" t="s">
        <v>864</v>
      </c>
      <c r="N133" s="4" t="s">
        <v>865</v>
      </c>
      <c r="T133" s="5" t="s">
        <v>7646</v>
      </c>
      <c r="U133" s="5" t="s">
        <v>860</v>
      </c>
      <c r="V133" s="5" t="s">
        <v>861</v>
      </c>
      <c r="Y133" s="5" t="s">
        <v>898</v>
      </c>
      <c r="Z133" s="5" t="s">
        <v>899</v>
      </c>
      <c r="AC133" s="5">
        <v>9</v>
      </c>
      <c r="AD133" s="5" t="s">
        <v>804</v>
      </c>
      <c r="AE133" s="5" t="s">
        <v>805</v>
      </c>
    </row>
    <row r="134" spans="1:72" ht="13.5" customHeight="1">
      <c r="A134" s="7" t="str">
        <f>HYPERLINK("http://kyu.snu.ac.kr/sdhj/index.jsp?type=hj/GK14746_00IM0001_091a.jpg","1867_수북면_091a")</f>
        <v>1867_수북면_091a</v>
      </c>
      <c r="B134" s="4">
        <v>1867</v>
      </c>
      <c r="C134" s="4" t="s">
        <v>7644</v>
      </c>
      <c r="D134" s="4" t="s">
        <v>7645</v>
      </c>
      <c r="E134" s="4">
        <v>133</v>
      </c>
      <c r="F134" s="5">
        <v>2</v>
      </c>
      <c r="G134" s="5" t="s">
        <v>460</v>
      </c>
      <c r="H134" s="5" t="s">
        <v>461</v>
      </c>
      <c r="I134" s="5">
        <v>4</v>
      </c>
      <c r="J134" s="5" t="s">
        <v>900</v>
      </c>
      <c r="K134" s="5" t="s">
        <v>901</v>
      </c>
      <c r="L134" s="5">
        <v>1</v>
      </c>
      <c r="M134" s="4" t="s">
        <v>900</v>
      </c>
      <c r="N134" s="4" t="s">
        <v>901</v>
      </c>
      <c r="T134" s="5" t="s">
        <v>7649</v>
      </c>
      <c r="U134" s="5" t="s">
        <v>902</v>
      </c>
      <c r="V134" s="5" t="s">
        <v>903</v>
      </c>
      <c r="W134" s="5" t="s">
        <v>192</v>
      </c>
      <c r="X134" s="5" t="s">
        <v>193</v>
      </c>
      <c r="Y134" s="5" t="s">
        <v>904</v>
      </c>
      <c r="Z134" s="5" t="s">
        <v>905</v>
      </c>
      <c r="AC134" s="5">
        <v>42</v>
      </c>
      <c r="AD134" s="5" t="s">
        <v>240</v>
      </c>
      <c r="AE134" s="5" t="s">
        <v>241</v>
      </c>
      <c r="AJ134" s="5" t="s">
        <v>35</v>
      </c>
      <c r="AK134" s="5" t="s">
        <v>36</v>
      </c>
      <c r="AL134" s="5" t="s">
        <v>906</v>
      </c>
      <c r="AM134" s="5" t="s">
        <v>907</v>
      </c>
      <c r="AT134" s="5" t="s">
        <v>86</v>
      </c>
      <c r="AU134" s="5" t="s">
        <v>87</v>
      </c>
      <c r="AV134" s="5" t="s">
        <v>7650</v>
      </c>
      <c r="AW134" s="5" t="s">
        <v>908</v>
      </c>
      <c r="BG134" s="5" t="s">
        <v>86</v>
      </c>
      <c r="BH134" s="5" t="s">
        <v>87</v>
      </c>
      <c r="BI134" s="5" t="s">
        <v>909</v>
      </c>
      <c r="BJ134" s="5" t="s">
        <v>910</v>
      </c>
      <c r="BK134" s="5" t="s">
        <v>86</v>
      </c>
      <c r="BL134" s="5" t="s">
        <v>87</v>
      </c>
      <c r="BM134" s="5" t="s">
        <v>911</v>
      </c>
      <c r="BN134" s="5" t="s">
        <v>912</v>
      </c>
      <c r="BO134" s="5" t="s">
        <v>86</v>
      </c>
      <c r="BP134" s="5" t="s">
        <v>87</v>
      </c>
      <c r="BQ134" s="5" t="s">
        <v>913</v>
      </c>
      <c r="BR134" s="5" t="s">
        <v>914</v>
      </c>
      <c r="BS134" s="5" t="s">
        <v>468</v>
      </c>
      <c r="BT134" s="5" t="s">
        <v>469</v>
      </c>
    </row>
    <row r="135" spans="1:72" ht="13.5" customHeight="1">
      <c r="A135" s="7" t="str">
        <f>HYPERLINK("http://kyu.snu.ac.kr/sdhj/index.jsp?type=hj/GK14746_00IM0001_091a.jpg","1867_수북면_091a")</f>
        <v>1867_수북면_091a</v>
      </c>
      <c r="B135" s="4">
        <v>1867</v>
      </c>
      <c r="C135" s="4" t="s">
        <v>7529</v>
      </c>
      <c r="D135" s="4" t="s">
        <v>7530</v>
      </c>
      <c r="E135" s="4">
        <v>134</v>
      </c>
      <c r="F135" s="5">
        <v>2</v>
      </c>
      <c r="G135" s="5" t="s">
        <v>460</v>
      </c>
      <c r="H135" s="5" t="s">
        <v>461</v>
      </c>
      <c r="I135" s="5">
        <v>4</v>
      </c>
      <c r="L135" s="5">
        <v>1</v>
      </c>
      <c r="M135" s="4" t="s">
        <v>900</v>
      </c>
      <c r="N135" s="4" t="s">
        <v>901</v>
      </c>
      <c r="S135" s="5" t="s">
        <v>661</v>
      </c>
      <c r="T135" s="5" t="s">
        <v>662</v>
      </c>
      <c r="W135" s="5" t="s">
        <v>464</v>
      </c>
      <c r="X135" s="5" t="s">
        <v>465</v>
      </c>
      <c r="Y135" s="5" t="s">
        <v>22</v>
      </c>
      <c r="Z135" s="5" t="s">
        <v>23</v>
      </c>
      <c r="AC135" s="5">
        <v>64</v>
      </c>
      <c r="AD135" s="5" t="s">
        <v>100</v>
      </c>
      <c r="AE135" s="5" t="s">
        <v>101</v>
      </c>
    </row>
    <row r="136" spans="1:72" ht="13.5" customHeight="1">
      <c r="A136" s="7" t="str">
        <f>HYPERLINK("http://kyu.snu.ac.kr/sdhj/index.jsp?type=hj/GK14746_00IM0001_091a.jpg","1867_수북면_091a")</f>
        <v>1867_수북면_091a</v>
      </c>
      <c r="B136" s="4">
        <v>1867</v>
      </c>
      <c r="C136" s="4" t="s">
        <v>7651</v>
      </c>
      <c r="D136" s="4" t="s">
        <v>7652</v>
      </c>
      <c r="E136" s="4">
        <v>135</v>
      </c>
      <c r="F136" s="5">
        <v>2</v>
      </c>
      <c r="G136" s="5" t="s">
        <v>460</v>
      </c>
      <c r="H136" s="5" t="s">
        <v>461</v>
      </c>
      <c r="I136" s="5">
        <v>4</v>
      </c>
      <c r="L136" s="5">
        <v>1</v>
      </c>
      <c r="M136" s="4" t="s">
        <v>900</v>
      </c>
      <c r="N136" s="4" t="s">
        <v>901</v>
      </c>
      <c r="S136" s="5" t="s">
        <v>124</v>
      </c>
      <c r="T136" s="5" t="s">
        <v>125</v>
      </c>
      <c r="AC136" s="5">
        <v>16</v>
      </c>
      <c r="AD136" s="5" t="s">
        <v>304</v>
      </c>
      <c r="AE136" s="5" t="s">
        <v>305</v>
      </c>
    </row>
    <row r="137" spans="1:72" ht="13.5" customHeight="1">
      <c r="A137" s="7" t="str">
        <f>HYPERLINK("http://kyu.snu.ac.kr/sdhj/index.jsp?type=hj/GK14746_00IM0001_091a.jpg","1867_수북면_091a")</f>
        <v>1867_수북면_091a</v>
      </c>
      <c r="B137" s="4">
        <v>1867</v>
      </c>
      <c r="C137" s="4" t="s">
        <v>7651</v>
      </c>
      <c r="D137" s="4" t="s">
        <v>7652</v>
      </c>
      <c r="E137" s="4">
        <v>136</v>
      </c>
      <c r="F137" s="5">
        <v>2</v>
      </c>
      <c r="G137" s="5" t="s">
        <v>460</v>
      </c>
      <c r="H137" s="5" t="s">
        <v>461</v>
      </c>
      <c r="I137" s="5">
        <v>4</v>
      </c>
      <c r="L137" s="5">
        <v>2</v>
      </c>
      <c r="M137" s="4" t="s">
        <v>915</v>
      </c>
      <c r="N137" s="4" t="s">
        <v>916</v>
      </c>
      <c r="T137" s="5" t="s">
        <v>7639</v>
      </c>
      <c r="U137" s="5" t="s">
        <v>134</v>
      </c>
      <c r="V137" s="5" t="s">
        <v>135</v>
      </c>
      <c r="W137" s="5" t="s">
        <v>635</v>
      </c>
      <c r="X137" s="5" t="s">
        <v>636</v>
      </c>
      <c r="Y137" s="5" t="s">
        <v>917</v>
      </c>
      <c r="Z137" s="5" t="s">
        <v>918</v>
      </c>
      <c r="AC137" s="5">
        <v>52</v>
      </c>
      <c r="AD137" s="5" t="s">
        <v>919</v>
      </c>
      <c r="AE137" s="5" t="s">
        <v>920</v>
      </c>
      <c r="AJ137" s="5" t="s">
        <v>35</v>
      </c>
      <c r="AK137" s="5" t="s">
        <v>36</v>
      </c>
      <c r="AL137" s="5" t="s">
        <v>668</v>
      </c>
      <c r="AM137" s="5" t="s">
        <v>540</v>
      </c>
      <c r="AT137" s="5" t="s">
        <v>144</v>
      </c>
      <c r="AU137" s="5" t="s">
        <v>145</v>
      </c>
      <c r="AV137" s="5" t="s">
        <v>921</v>
      </c>
      <c r="AW137" s="5" t="s">
        <v>922</v>
      </c>
      <c r="BG137" s="5" t="s">
        <v>144</v>
      </c>
      <c r="BH137" s="5" t="s">
        <v>145</v>
      </c>
      <c r="BI137" s="5" t="s">
        <v>814</v>
      </c>
      <c r="BJ137" s="5" t="s">
        <v>815</v>
      </c>
      <c r="BK137" s="5" t="s">
        <v>144</v>
      </c>
      <c r="BL137" s="5" t="s">
        <v>145</v>
      </c>
      <c r="BM137" s="5" t="s">
        <v>923</v>
      </c>
      <c r="BN137" s="5" t="s">
        <v>924</v>
      </c>
      <c r="BO137" s="5" t="s">
        <v>144</v>
      </c>
      <c r="BP137" s="5" t="s">
        <v>145</v>
      </c>
      <c r="BQ137" s="5" t="s">
        <v>925</v>
      </c>
      <c r="BR137" s="5" t="s">
        <v>926</v>
      </c>
      <c r="BS137" s="5" t="s">
        <v>7653</v>
      </c>
      <c r="BT137" s="5" t="s">
        <v>7654</v>
      </c>
    </row>
    <row r="138" spans="1:72" ht="13.5" customHeight="1">
      <c r="A138" s="7" t="str">
        <f>HYPERLINK("http://kyu.snu.ac.kr/sdhj/index.jsp?type=hj/GK14746_00IM0001_091a.jpg","1867_수북면_091a")</f>
        <v>1867_수북면_091a</v>
      </c>
      <c r="B138" s="4">
        <v>1867</v>
      </c>
      <c r="C138" s="4" t="s">
        <v>7517</v>
      </c>
      <c r="D138" s="4" t="s">
        <v>7518</v>
      </c>
      <c r="E138" s="4">
        <v>137</v>
      </c>
      <c r="F138" s="5">
        <v>2</v>
      </c>
      <c r="G138" s="5" t="s">
        <v>460</v>
      </c>
      <c r="H138" s="5" t="s">
        <v>461</v>
      </c>
      <c r="I138" s="5">
        <v>4</v>
      </c>
      <c r="L138" s="5">
        <v>2</v>
      </c>
      <c r="M138" s="4" t="s">
        <v>915</v>
      </c>
      <c r="N138" s="4" t="s">
        <v>916</v>
      </c>
      <c r="S138" s="5" t="s">
        <v>96</v>
      </c>
      <c r="T138" s="5" t="s">
        <v>97</v>
      </c>
      <c r="W138" s="5" t="s">
        <v>927</v>
      </c>
      <c r="X138" s="5" t="s">
        <v>928</v>
      </c>
      <c r="Y138" s="5" t="s">
        <v>156</v>
      </c>
      <c r="Z138" s="5" t="s">
        <v>157</v>
      </c>
      <c r="AC138" s="5">
        <v>57</v>
      </c>
      <c r="AD138" s="5" t="s">
        <v>340</v>
      </c>
      <c r="AE138" s="5" t="s">
        <v>341</v>
      </c>
      <c r="AJ138" s="5" t="s">
        <v>35</v>
      </c>
      <c r="AK138" s="5" t="s">
        <v>36</v>
      </c>
      <c r="AL138" s="5" t="s">
        <v>481</v>
      </c>
      <c r="AM138" s="5" t="s">
        <v>482</v>
      </c>
      <c r="AT138" s="5" t="s">
        <v>144</v>
      </c>
      <c r="AU138" s="5" t="s">
        <v>145</v>
      </c>
      <c r="AV138" s="5" t="s">
        <v>929</v>
      </c>
      <c r="AW138" s="5" t="s">
        <v>930</v>
      </c>
      <c r="BG138" s="5" t="s">
        <v>144</v>
      </c>
      <c r="BH138" s="5" t="s">
        <v>145</v>
      </c>
      <c r="BI138" s="5" t="s">
        <v>931</v>
      </c>
      <c r="BJ138" s="5" t="s">
        <v>932</v>
      </c>
      <c r="BK138" s="5" t="s">
        <v>184</v>
      </c>
      <c r="BL138" s="5" t="s">
        <v>185</v>
      </c>
      <c r="BM138" s="5" t="s">
        <v>933</v>
      </c>
      <c r="BN138" s="5" t="s">
        <v>934</v>
      </c>
      <c r="BO138" s="5" t="s">
        <v>144</v>
      </c>
      <c r="BP138" s="5" t="s">
        <v>145</v>
      </c>
      <c r="BQ138" s="5" t="s">
        <v>935</v>
      </c>
      <c r="BR138" s="5" t="s">
        <v>936</v>
      </c>
      <c r="BS138" s="5" t="s">
        <v>477</v>
      </c>
      <c r="BT138" s="5" t="s">
        <v>478</v>
      </c>
    </row>
    <row r="139" spans="1:72" ht="13.5" customHeight="1">
      <c r="A139" s="7" t="str">
        <f>HYPERLINK("http://kyu.snu.ac.kr/sdhj/index.jsp?type=hj/GK14746_00IM0001_091a.jpg","1867_수북면_091a")</f>
        <v>1867_수북면_091a</v>
      </c>
      <c r="B139" s="4">
        <v>1867</v>
      </c>
      <c r="C139" s="4" t="s">
        <v>7517</v>
      </c>
      <c r="D139" s="4" t="s">
        <v>7518</v>
      </c>
      <c r="E139" s="4">
        <v>138</v>
      </c>
      <c r="F139" s="5">
        <v>2</v>
      </c>
      <c r="G139" s="5" t="s">
        <v>460</v>
      </c>
      <c r="H139" s="5" t="s">
        <v>461</v>
      </c>
      <c r="I139" s="5">
        <v>4</v>
      </c>
      <c r="L139" s="5">
        <v>2</v>
      </c>
      <c r="M139" s="4" t="s">
        <v>915</v>
      </c>
      <c r="N139" s="4" t="s">
        <v>916</v>
      </c>
      <c r="S139" s="5" t="s">
        <v>254</v>
      </c>
      <c r="T139" s="5" t="s">
        <v>255</v>
      </c>
      <c r="Y139" s="5" t="s">
        <v>937</v>
      </c>
      <c r="Z139" s="5" t="s">
        <v>938</v>
      </c>
      <c r="AC139" s="5">
        <v>25</v>
      </c>
      <c r="AD139" s="5" t="s">
        <v>573</v>
      </c>
      <c r="AE139" s="5" t="s">
        <v>574</v>
      </c>
    </row>
    <row r="140" spans="1:72" ht="13.5" customHeight="1">
      <c r="A140" s="7" t="str">
        <f>HYPERLINK("http://kyu.snu.ac.kr/sdhj/index.jsp?type=hj/GK14746_00IM0001_091b.jpg","1867_수북면_091b")</f>
        <v>1867_수북면_091b</v>
      </c>
      <c r="B140" s="4">
        <v>1867</v>
      </c>
      <c r="C140" s="4" t="s">
        <v>7644</v>
      </c>
      <c r="D140" s="4" t="s">
        <v>7645</v>
      </c>
      <c r="E140" s="4">
        <v>139</v>
      </c>
      <c r="F140" s="5">
        <v>2</v>
      </c>
      <c r="G140" s="5" t="s">
        <v>460</v>
      </c>
      <c r="H140" s="5" t="s">
        <v>461</v>
      </c>
      <c r="I140" s="5">
        <v>4</v>
      </c>
      <c r="L140" s="5">
        <v>2</v>
      </c>
      <c r="M140" s="4" t="s">
        <v>915</v>
      </c>
      <c r="N140" s="4" t="s">
        <v>916</v>
      </c>
      <c r="S140" s="5" t="s">
        <v>114</v>
      </c>
      <c r="T140" s="5" t="s">
        <v>115</v>
      </c>
      <c r="Y140" s="5" t="s">
        <v>939</v>
      </c>
      <c r="Z140" s="5" t="s">
        <v>940</v>
      </c>
      <c r="AC140" s="5">
        <v>29</v>
      </c>
      <c r="AD140" s="5" t="s">
        <v>120</v>
      </c>
      <c r="AE140" s="5" t="s">
        <v>121</v>
      </c>
    </row>
    <row r="141" spans="1:72" ht="13.5" customHeight="1">
      <c r="A141" s="7" t="str">
        <f>HYPERLINK("http://kyu.snu.ac.kr/sdhj/index.jsp?type=hj/GK14746_00IM0001_091b.jpg","1867_수북면_091b")</f>
        <v>1867_수북면_091b</v>
      </c>
      <c r="B141" s="4">
        <v>1867</v>
      </c>
      <c r="C141" s="4" t="s">
        <v>7644</v>
      </c>
      <c r="D141" s="4" t="s">
        <v>7645</v>
      </c>
      <c r="E141" s="4">
        <v>140</v>
      </c>
      <c r="F141" s="5">
        <v>2</v>
      </c>
      <c r="G141" s="5" t="s">
        <v>460</v>
      </c>
      <c r="H141" s="5" t="s">
        <v>461</v>
      </c>
      <c r="I141" s="5">
        <v>4</v>
      </c>
      <c r="L141" s="5">
        <v>2</v>
      </c>
      <c r="M141" s="4" t="s">
        <v>915</v>
      </c>
      <c r="N141" s="4" t="s">
        <v>916</v>
      </c>
      <c r="S141" s="5" t="s">
        <v>208</v>
      </c>
      <c r="T141" s="5" t="s">
        <v>209</v>
      </c>
      <c r="W141" s="5" t="s">
        <v>238</v>
      </c>
      <c r="X141" s="5" t="s">
        <v>239</v>
      </c>
      <c r="Y141" s="5" t="s">
        <v>156</v>
      </c>
      <c r="Z141" s="5" t="s">
        <v>157</v>
      </c>
      <c r="AC141" s="5">
        <v>29</v>
      </c>
      <c r="AD141" s="5" t="s">
        <v>120</v>
      </c>
      <c r="AE141" s="5" t="s">
        <v>121</v>
      </c>
      <c r="AJ141" s="5" t="s">
        <v>35</v>
      </c>
      <c r="AK141" s="5" t="s">
        <v>36</v>
      </c>
      <c r="AL141" s="5" t="s">
        <v>228</v>
      </c>
      <c r="AM141" s="5" t="s">
        <v>229</v>
      </c>
    </row>
    <row r="142" spans="1:72" ht="13.5" customHeight="1">
      <c r="A142" s="7" t="str">
        <f>HYPERLINK("http://kyu.snu.ac.kr/sdhj/index.jsp?type=hj/GK14746_00IM0001_091b.jpg","1867_수북면_091b")</f>
        <v>1867_수북면_091b</v>
      </c>
      <c r="B142" s="4">
        <v>1867</v>
      </c>
      <c r="C142" s="4" t="s">
        <v>7644</v>
      </c>
      <c r="D142" s="4" t="s">
        <v>7645</v>
      </c>
      <c r="E142" s="4">
        <v>141</v>
      </c>
      <c r="F142" s="5">
        <v>2</v>
      </c>
      <c r="G142" s="5" t="s">
        <v>460</v>
      </c>
      <c r="H142" s="5" t="s">
        <v>461</v>
      </c>
      <c r="I142" s="5">
        <v>4</v>
      </c>
      <c r="L142" s="5">
        <v>2</v>
      </c>
      <c r="M142" s="4" t="s">
        <v>915</v>
      </c>
      <c r="N142" s="4" t="s">
        <v>916</v>
      </c>
      <c r="S142" s="5" t="s">
        <v>114</v>
      </c>
      <c r="T142" s="5" t="s">
        <v>115</v>
      </c>
      <c r="Y142" s="5" t="s">
        <v>941</v>
      </c>
      <c r="Z142" s="5" t="s">
        <v>942</v>
      </c>
      <c r="AC142" s="5">
        <v>26</v>
      </c>
      <c r="AD142" s="5" t="s">
        <v>531</v>
      </c>
      <c r="AE142" s="5" t="s">
        <v>532</v>
      </c>
    </row>
    <row r="143" spans="1:72" ht="13.5" customHeight="1">
      <c r="A143" s="7" t="str">
        <f>HYPERLINK("http://kyu.snu.ac.kr/sdhj/index.jsp?type=hj/GK14746_00IM0001_091b.jpg","1867_수북면_091b")</f>
        <v>1867_수북면_091b</v>
      </c>
      <c r="B143" s="4">
        <v>1867</v>
      </c>
      <c r="C143" s="4" t="s">
        <v>7644</v>
      </c>
      <c r="D143" s="4" t="s">
        <v>7645</v>
      </c>
      <c r="E143" s="4">
        <v>142</v>
      </c>
      <c r="F143" s="5">
        <v>2</v>
      </c>
      <c r="G143" s="5" t="s">
        <v>460</v>
      </c>
      <c r="H143" s="5" t="s">
        <v>461</v>
      </c>
      <c r="I143" s="5">
        <v>4</v>
      </c>
      <c r="L143" s="5">
        <v>2</v>
      </c>
      <c r="M143" s="4" t="s">
        <v>915</v>
      </c>
      <c r="N143" s="4" t="s">
        <v>916</v>
      </c>
      <c r="S143" s="5" t="s">
        <v>208</v>
      </c>
      <c r="T143" s="5" t="s">
        <v>209</v>
      </c>
      <c r="W143" s="5" t="s">
        <v>192</v>
      </c>
      <c r="X143" s="5" t="s">
        <v>193</v>
      </c>
      <c r="Y143" s="5" t="s">
        <v>156</v>
      </c>
      <c r="Z143" s="5" t="s">
        <v>157</v>
      </c>
      <c r="AC143" s="5">
        <v>25</v>
      </c>
      <c r="AD143" s="5" t="s">
        <v>573</v>
      </c>
      <c r="AE143" s="5" t="s">
        <v>574</v>
      </c>
      <c r="AJ143" s="5" t="s">
        <v>35</v>
      </c>
      <c r="AK143" s="5" t="s">
        <v>36</v>
      </c>
      <c r="AL143" s="5" t="s">
        <v>286</v>
      </c>
      <c r="AM143" s="5" t="s">
        <v>287</v>
      </c>
    </row>
    <row r="144" spans="1:72" ht="13.5" customHeight="1">
      <c r="A144" s="7" t="str">
        <f>HYPERLINK("http://kyu.snu.ac.kr/sdhj/index.jsp?type=hj/GK14746_00IM0001_091b.jpg","1867_수북면_091b")</f>
        <v>1867_수북면_091b</v>
      </c>
      <c r="B144" s="4">
        <v>1867</v>
      </c>
      <c r="C144" s="4" t="s">
        <v>7644</v>
      </c>
      <c r="D144" s="4" t="s">
        <v>7645</v>
      </c>
      <c r="E144" s="4">
        <v>143</v>
      </c>
      <c r="F144" s="5">
        <v>2</v>
      </c>
      <c r="G144" s="5" t="s">
        <v>460</v>
      </c>
      <c r="H144" s="5" t="s">
        <v>461</v>
      </c>
      <c r="I144" s="5">
        <v>4</v>
      </c>
      <c r="L144" s="5">
        <v>2</v>
      </c>
      <c r="M144" s="4" t="s">
        <v>915</v>
      </c>
      <c r="N144" s="4" t="s">
        <v>916</v>
      </c>
      <c r="T144" s="5" t="s">
        <v>7646</v>
      </c>
      <c r="U144" s="5" t="s">
        <v>170</v>
      </c>
      <c r="V144" s="5" t="s">
        <v>171</v>
      </c>
      <c r="Y144" s="5" t="s">
        <v>943</v>
      </c>
      <c r="Z144" s="5" t="s">
        <v>944</v>
      </c>
      <c r="AC144" s="5">
        <v>55</v>
      </c>
      <c r="AD144" s="5" t="s">
        <v>479</v>
      </c>
      <c r="AE144" s="5" t="s">
        <v>480</v>
      </c>
    </row>
    <row r="145" spans="1:72" ht="13.5" customHeight="1">
      <c r="A145" s="7" t="str">
        <f>HYPERLINK("http://kyu.snu.ac.kr/sdhj/index.jsp?type=hj/GK14746_00IM0001_091b.jpg","1867_수북면_091b")</f>
        <v>1867_수북면_091b</v>
      </c>
      <c r="B145" s="4">
        <v>1867</v>
      </c>
      <c r="C145" s="4" t="s">
        <v>7644</v>
      </c>
      <c r="D145" s="4" t="s">
        <v>7645</v>
      </c>
      <c r="E145" s="4">
        <v>144</v>
      </c>
      <c r="F145" s="5">
        <v>2</v>
      </c>
      <c r="G145" s="5" t="s">
        <v>460</v>
      </c>
      <c r="H145" s="5" t="s">
        <v>461</v>
      </c>
      <c r="I145" s="5">
        <v>4</v>
      </c>
      <c r="L145" s="5">
        <v>2</v>
      </c>
      <c r="M145" s="4" t="s">
        <v>915</v>
      </c>
      <c r="N145" s="4" t="s">
        <v>916</v>
      </c>
      <c r="T145" s="5" t="s">
        <v>7646</v>
      </c>
      <c r="U145" s="5" t="s">
        <v>860</v>
      </c>
      <c r="V145" s="5" t="s">
        <v>861</v>
      </c>
      <c r="Y145" s="5" t="s">
        <v>945</v>
      </c>
      <c r="Z145" s="5" t="s">
        <v>946</v>
      </c>
      <c r="AC145" s="5">
        <v>38</v>
      </c>
      <c r="AD145" s="5" t="s">
        <v>374</v>
      </c>
      <c r="AE145" s="5" t="s">
        <v>375</v>
      </c>
    </row>
    <row r="146" spans="1:72" ht="13.5" customHeight="1">
      <c r="A146" s="7" t="str">
        <f>HYPERLINK("http://kyu.snu.ac.kr/sdhj/index.jsp?type=hj/GK14746_00IM0001_091b.jpg","1867_수북면_091b")</f>
        <v>1867_수북면_091b</v>
      </c>
      <c r="B146" s="4">
        <v>1867</v>
      </c>
      <c r="C146" s="4" t="s">
        <v>7644</v>
      </c>
      <c r="D146" s="4" t="s">
        <v>7645</v>
      </c>
      <c r="E146" s="4">
        <v>145</v>
      </c>
      <c r="F146" s="5">
        <v>2</v>
      </c>
      <c r="G146" s="5" t="s">
        <v>460</v>
      </c>
      <c r="H146" s="5" t="s">
        <v>461</v>
      </c>
      <c r="I146" s="5">
        <v>4</v>
      </c>
      <c r="L146" s="5">
        <v>3</v>
      </c>
      <c r="M146" s="4" t="s">
        <v>947</v>
      </c>
      <c r="N146" s="4" t="s">
        <v>948</v>
      </c>
      <c r="T146" s="5" t="s">
        <v>7655</v>
      </c>
      <c r="U146" s="5" t="s">
        <v>134</v>
      </c>
      <c r="V146" s="5" t="s">
        <v>135</v>
      </c>
      <c r="W146" s="5" t="s">
        <v>464</v>
      </c>
      <c r="X146" s="5" t="s">
        <v>465</v>
      </c>
      <c r="Y146" s="5" t="s">
        <v>949</v>
      </c>
      <c r="Z146" s="5" t="s">
        <v>950</v>
      </c>
      <c r="AC146" s="5">
        <v>40</v>
      </c>
      <c r="AD146" s="5" t="s">
        <v>649</v>
      </c>
      <c r="AE146" s="5" t="s">
        <v>650</v>
      </c>
      <c r="AJ146" s="5" t="s">
        <v>35</v>
      </c>
      <c r="AK146" s="5" t="s">
        <v>36</v>
      </c>
      <c r="AL146" s="5" t="s">
        <v>468</v>
      </c>
      <c r="AM146" s="5" t="s">
        <v>469</v>
      </c>
      <c r="AT146" s="5" t="s">
        <v>144</v>
      </c>
      <c r="AU146" s="5" t="s">
        <v>145</v>
      </c>
      <c r="AV146" s="5" t="s">
        <v>7656</v>
      </c>
      <c r="AW146" s="5" t="s">
        <v>951</v>
      </c>
      <c r="BG146" s="5" t="s">
        <v>144</v>
      </c>
      <c r="BH146" s="5" t="s">
        <v>145</v>
      </c>
      <c r="BI146" s="5" t="s">
        <v>952</v>
      </c>
      <c r="BJ146" s="5" t="s">
        <v>953</v>
      </c>
      <c r="BK146" s="5" t="s">
        <v>144</v>
      </c>
      <c r="BL146" s="5" t="s">
        <v>145</v>
      </c>
      <c r="BM146" s="5" t="s">
        <v>472</v>
      </c>
      <c r="BN146" s="5" t="s">
        <v>473</v>
      </c>
      <c r="BO146" s="5" t="s">
        <v>144</v>
      </c>
      <c r="BP146" s="5" t="s">
        <v>145</v>
      </c>
      <c r="BQ146" s="5" t="s">
        <v>954</v>
      </c>
      <c r="BR146" s="5" t="s">
        <v>955</v>
      </c>
      <c r="BS146" s="5" t="s">
        <v>481</v>
      </c>
      <c r="BT146" s="5" t="s">
        <v>482</v>
      </c>
    </row>
    <row r="147" spans="1:72" ht="13.5" customHeight="1">
      <c r="A147" s="7" t="str">
        <f>HYPERLINK("http://kyu.snu.ac.kr/sdhj/index.jsp?type=hj/GK14746_00IM0001_091b.jpg","1867_수북면_091b")</f>
        <v>1867_수북면_091b</v>
      </c>
      <c r="B147" s="4">
        <v>1867</v>
      </c>
      <c r="C147" s="4" t="s">
        <v>7657</v>
      </c>
      <c r="D147" s="4" t="s">
        <v>7658</v>
      </c>
      <c r="E147" s="4">
        <v>146</v>
      </c>
      <c r="F147" s="5">
        <v>2</v>
      </c>
      <c r="G147" s="5" t="s">
        <v>460</v>
      </c>
      <c r="H147" s="5" t="s">
        <v>461</v>
      </c>
      <c r="I147" s="5">
        <v>4</v>
      </c>
      <c r="L147" s="5">
        <v>3</v>
      </c>
      <c r="M147" s="4" t="s">
        <v>947</v>
      </c>
      <c r="N147" s="4" t="s">
        <v>948</v>
      </c>
      <c r="S147" s="5" t="s">
        <v>96</v>
      </c>
      <c r="T147" s="5" t="s">
        <v>97</v>
      </c>
      <c r="W147" s="5" t="s">
        <v>927</v>
      </c>
      <c r="X147" s="5" t="s">
        <v>928</v>
      </c>
      <c r="Y147" s="5" t="s">
        <v>156</v>
      </c>
      <c r="Z147" s="5" t="s">
        <v>157</v>
      </c>
      <c r="AC147" s="5">
        <v>29</v>
      </c>
      <c r="AD147" s="5" t="s">
        <v>120</v>
      </c>
      <c r="AE147" s="5" t="s">
        <v>121</v>
      </c>
      <c r="AJ147" s="5" t="s">
        <v>35</v>
      </c>
      <c r="AK147" s="5" t="s">
        <v>36</v>
      </c>
      <c r="AL147" s="5" t="s">
        <v>481</v>
      </c>
      <c r="AM147" s="5" t="s">
        <v>482</v>
      </c>
      <c r="AT147" s="5" t="s">
        <v>134</v>
      </c>
      <c r="AU147" s="5" t="s">
        <v>135</v>
      </c>
      <c r="AV147" s="5" t="s">
        <v>956</v>
      </c>
      <c r="AW147" s="5" t="s">
        <v>957</v>
      </c>
      <c r="BG147" s="5" t="s">
        <v>144</v>
      </c>
      <c r="BH147" s="5" t="s">
        <v>145</v>
      </c>
      <c r="BI147" s="5" t="s">
        <v>958</v>
      </c>
      <c r="BJ147" s="5" t="s">
        <v>959</v>
      </c>
      <c r="BK147" s="5" t="s">
        <v>144</v>
      </c>
      <c r="BL147" s="5" t="s">
        <v>145</v>
      </c>
      <c r="BM147" s="5" t="s">
        <v>960</v>
      </c>
      <c r="BN147" s="5" t="s">
        <v>961</v>
      </c>
      <c r="BO147" s="5" t="s">
        <v>144</v>
      </c>
      <c r="BP147" s="5" t="s">
        <v>145</v>
      </c>
      <c r="BQ147" s="5" t="s">
        <v>962</v>
      </c>
      <c r="BR147" s="5" t="s">
        <v>963</v>
      </c>
      <c r="BS147" s="5" t="s">
        <v>160</v>
      </c>
      <c r="BT147" s="5" t="s">
        <v>161</v>
      </c>
    </row>
    <row r="148" spans="1:72" ht="13.5" customHeight="1">
      <c r="A148" s="7" t="str">
        <f>HYPERLINK("http://kyu.snu.ac.kr/sdhj/index.jsp?type=hj/GK14746_00IM0001_091b.jpg","1867_수북면_091b")</f>
        <v>1867_수북면_091b</v>
      </c>
      <c r="B148" s="4">
        <v>1867</v>
      </c>
      <c r="C148" s="4" t="s">
        <v>7659</v>
      </c>
      <c r="D148" s="4" t="s">
        <v>7660</v>
      </c>
      <c r="E148" s="4">
        <v>147</v>
      </c>
      <c r="F148" s="5">
        <v>2</v>
      </c>
      <c r="G148" s="5" t="s">
        <v>460</v>
      </c>
      <c r="H148" s="5" t="s">
        <v>461</v>
      </c>
      <c r="I148" s="5">
        <v>4</v>
      </c>
      <c r="L148" s="5">
        <v>3</v>
      </c>
      <c r="M148" s="4" t="s">
        <v>947</v>
      </c>
      <c r="N148" s="4" t="s">
        <v>948</v>
      </c>
      <c r="S148" s="5" t="s">
        <v>661</v>
      </c>
      <c r="T148" s="5" t="s">
        <v>662</v>
      </c>
      <c r="W148" s="5" t="s">
        <v>192</v>
      </c>
      <c r="X148" s="5" t="s">
        <v>193</v>
      </c>
      <c r="Y148" s="5" t="s">
        <v>156</v>
      </c>
      <c r="Z148" s="5" t="s">
        <v>157</v>
      </c>
      <c r="AC148" s="5">
        <v>68</v>
      </c>
      <c r="AD148" s="5" t="s">
        <v>328</v>
      </c>
      <c r="AE148" s="5" t="s">
        <v>329</v>
      </c>
    </row>
    <row r="149" spans="1:72" ht="13.5" customHeight="1">
      <c r="A149" s="7" t="str">
        <f>HYPERLINK("http://kyu.snu.ac.kr/sdhj/index.jsp?type=hj/GK14746_00IM0001_091b.jpg","1867_수북면_091b")</f>
        <v>1867_수북면_091b</v>
      </c>
      <c r="B149" s="4">
        <v>1867</v>
      </c>
      <c r="C149" s="4" t="s">
        <v>7661</v>
      </c>
      <c r="D149" s="4" t="s">
        <v>7662</v>
      </c>
      <c r="E149" s="4">
        <v>148</v>
      </c>
      <c r="F149" s="5">
        <v>2</v>
      </c>
      <c r="G149" s="5" t="s">
        <v>460</v>
      </c>
      <c r="H149" s="5" t="s">
        <v>461</v>
      </c>
      <c r="I149" s="5">
        <v>4</v>
      </c>
      <c r="L149" s="5">
        <v>3</v>
      </c>
      <c r="M149" s="4" t="s">
        <v>947</v>
      </c>
      <c r="N149" s="4" t="s">
        <v>948</v>
      </c>
      <c r="T149" s="5" t="s">
        <v>7663</v>
      </c>
      <c r="U149" s="5" t="s">
        <v>170</v>
      </c>
      <c r="V149" s="5" t="s">
        <v>171</v>
      </c>
      <c r="Y149" s="5" t="s">
        <v>964</v>
      </c>
      <c r="Z149" s="5" t="s">
        <v>965</v>
      </c>
      <c r="AC149" s="5">
        <v>27</v>
      </c>
    </row>
    <row r="150" spans="1:72" ht="13.5" customHeight="1">
      <c r="A150" s="7" t="str">
        <f>HYPERLINK("http://kyu.snu.ac.kr/sdhj/index.jsp?type=hj/GK14746_00IM0001_091b.jpg","1867_수북면_091b")</f>
        <v>1867_수북면_091b</v>
      </c>
      <c r="B150" s="4">
        <v>1867</v>
      </c>
      <c r="C150" s="4" t="s">
        <v>7661</v>
      </c>
      <c r="D150" s="4" t="s">
        <v>7662</v>
      </c>
      <c r="E150" s="4">
        <v>149</v>
      </c>
      <c r="F150" s="5">
        <v>2</v>
      </c>
      <c r="G150" s="5" t="s">
        <v>460</v>
      </c>
      <c r="H150" s="5" t="s">
        <v>461</v>
      </c>
      <c r="I150" s="5">
        <v>4</v>
      </c>
      <c r="L150" s="5">
        <v>4</v>
      </c>
      <c r="M150" s="4" t="s">
        <v>966</v>
      </c>
      <c r="N150" s="4" t="s">
        <v>967</v>
      </c>
      <c r="T150" s="5" t="s">
        <v>7664</v>
      </c>
      <c r="U150" s="5" t="s">
        <v>134</v>
      </c>
      <c r="V150" s="5" t="s">
        <v>135</v>
      </c>
      <c r="W150" s="5" t="s">
        <v>635</v>
      </c>
      <c r="X150" s="5" t="s">
        <v>636</v>
      </c>
      <c r="Y150" s="5" t="s">
        <v>968</v>
      </c>
      <c r="Z150" s="5" t="s">
        <v>969</v>
      </c>
      <c r="AC150" s="5">
        <v>54</v>
      </c>
      <c r="AD150" s="5" t="s">
        <v>970</v>
      </c>
      <c r="AE150" s="5" t="s">
        <v>971</v>
      </c>
      <c r="AJ150" s="5" t="s">
        <v>35</v>
      </c>
      <c r="AK150" s="5" t="s">
        <v>36</v>
      </c>
      <c r="AL150" s="5" t="s">
        <v>668</v>
      </c>
      <c r="AM150" s="5" t="s">
        <v>540</v>
      </c>
      <c r="AT150" s="5" t="s">
        <v>972</v>
      </c>
      <c r="AU150" s="5" t="s">
        <v>973</v>
      </c>
      <c r="AV150" s="5" t="s">
        <v>670</v>
      </c>
      <c r="AW150" s="5" t="s">
        <v>671</v>
      </c>
      <c r="BG150" s="5" t="s">
        <v>144</v>
      </c>
      <c r="BH150" s="5" t="s">
        <v>145</v>
      </c>
      <c r="BI150" s="5" t="s">
        <v>672</v>
      </c>
      <c r="BJ150" s="5" t="s">
        <v>673</v>
      </c>
      <c r="BK150" s="5" t="s">
        <v>144</v>
      </c>
      <c r="BL150" s="5" t="s">
        <v>145</v>
      </c>
      <c r="BM150" s="5" t="s">
        <v>674</v>
      </c>
      <c r="BN150" s="5" t="s">
        <v>675</v>
      </c>
      <c r="BO150" s="5" t="s">
        <v>144</v>
      </c>
      <c r="BP150" s="5" t="s">
        <v>145</v>
      </c>
      <c r="BQ150" s="5" t="s">
        <v>676</v>
      </c>
      <c r="BR150" s="5" t="s">
        <v>677</v>
      </c>
      <c r="BS150" s="5" t="s">
        <v>477</v>
      </c>
      <c r="BT150" s="5" t="s">
        <v>478</v>
      </c>
    </row>
    <row r="151" spans="1:72" ht="13.5" customHeight="1">
      <c r="A151" s="7" t="str">
        <f>HYPERLINK("http://kyu.snu.ac.kr/sdhj/index.jsp?type=hj/GK14746_00IM0001_091b.jpg","1867_수북면_091b")</f>
        <v>1867_수북면_091b</v>
      </c>
      <c r="B151" s="4">
        <v>1867</v>
      </c>
      <c r="C151" s="4" t="s">
        <v>7596</v>
      </c>
      <c r="D151" s="4" t="s">
        <v>7597</v>
      </c>
      <c r="E151" s="4">
        <v>150</v>
      </c>
      <c r="F151" s="5">
        <v>2</v>
      </c>
      <c r="G151" s="5" t="s">
        <v>460</v>
      </c>
      <c r="H151" s="5" t="s">
        <v>461</v>
      </c>
      <c r="I151" s="5">
        <v>4</v>
      </c>
      <c r="L151" s="5">
        <v>4</v>
      </c>
      <c r="M151" s="4" t="s">
        <v>966</v>
      </c>
      <c r="N151" s="4" t="s">
        <v>967</v>
      </c>
      <c r="S151" s="5" t="s">
        <v>96</v>
      </c>
      <c r="T151" s="5" t="s">
        <v>97</v>
      </c>
      <c r="W151" s="5" t="s">
        <v>336</v>
      </c>
      <c r="X151" s="5" t="s">
        <v>337</v>
      </c>
      <c r="Y151" s="5" t="s">
        <v>156</v>
      </c>
      <c r="Z151" s="5" t="s">
        <v>157</v>
      </c>
      <c r="AC151" s="5">
        <v>57</v>
      </c>
      <c r="AD151" s="5" t="s">
        <v>340</v>
      </c>
      <c r="AE151" s="5" t="s">
        <v>341</v>
      </c>
      <c r="AJ151" s="5" t="s">
        <v>35</v>
      </c>
      <c r="AK151" s="5" t="s">
        <v>36</v>
      </c>
      <c r="AL151" s="5" t="s">
        <v>342</v>
      </c>
      <c r="AM151" s="5" t="s">
        <v>343</v>
      </c>
      <c r="AT151" s="5" t="s">
        <v>144</v>
      </c>
      <c r="AU151" s="5" t="s">
        <v>145</v>
      </c>
      <c r="AV151" s="5" t="s">
        <v>974</v>
      </c>
      <c r="AW151" s="5" t="s">
        <v>975</v>
      </c>
      <c r="BG151" s="5" t="s">
        <v>144</v>
      </c>
      <c r="BH151" s="5" t="s">
        <v>145</v>
      </c>
      <c r="BI151" s="5" t="s">
        <v>976</v>
      </c>
      <c r="BJ151" s="5" t="s">
        <v>977</v>
      </c>
      <c r="BK151" s="5" t="s">
        <v>144</v>
      </c>
      <c r="BL151" s="5" t="s">
        <v>145</v>
      </c>
      <c r="BM151" s="5" t="s">
        <v>978</v>
      </c>
      <c r="BN151" s="5" t="s">
        <v>979</v>
      </c>
      <c r="BO151" s="5" t="s">
        <v>144</v>
      </c>
      <c r="BP151" s="5" t="s">
        <v>145</v>
      </c>
      <c r="BQ151" s="5" t="s">
        <v>980</v>
      </c>
      <c r="BR151" s="5" t="s">
        <v>981</v>
      </c>
      <c r="BS151" s="5" t="s">
        <v>7665</v>
      </c>
      <c r="BT151" s="5" t="s">
        <v>7666</v>
      </c>
    </row>
    <row r="152" spans="1:72" ht="13.5" customHeight="1">
      <c r="A152" s="7" t="str">
        <f>HYPERLINK("http://kyu.snu.ac.kr/sdhj/index.jsp?type=hj/GK14746_00IM0001_091b.jpg","1867_수북면_091b")</f>
        <v>1867_수북면_091b</v>
      </c>
      <c r="B152" s="4">
        <v>1867</v>
      </c>
      <c r="C152" s="4" t="s">
        <v>7667</v>
      </c>
      <c r="D152" s="4" t="s">
        <v>7668</v>
      </c>
      <c r="E152" s="4">
        <v>151</v>
      </c>
      <c r="F152" s="5">
        <v>2</v>
      </c>
      <c r="G152" s="5" t="s">
        <v>460</v>
      </c>
      <c r="H152" s="5" t="s">
        <v>461</v>
      </c>
      <c r="I152" s="5">
        <v>4</v>
      </c>
      <c r="L152" s="5">
        <v>4</v>
      </c>
      <c r="M152" s="4" t="s">
        <v>966</v>
      </c>
      <c r="N152" s="4" t="s">
        <v>967</v>
      </c>
      <c r="S152" s="5" t="s">
        <v>661</v>
      </c>
      <c r="T152" s="5" t="s">
        <v>662</v>
      </c>
      <c r="U152" s="5" t="s">
        <v>982</v>
      </c>
      <c r="V152" s="5" t="s">
        <v>7669</v>
      </c>
      <c r="W152" s="5" t="s">
        <v>983</v>
      </c>
      <c r="X152" s="5" t="s">
        <v>984</v>
      </c>
      <c r="Y152" s="5" t="s">
        <v>156</v>
      </c>
      <c r="Z152" s="5" t="s">
        <v>157</v>
      </c>
      <c r="AC152" s="5">
        <v>73</v>
      </c>
      <c r="AD152" s="5" t="s">
        <v>765</v>
      </c>
      <c r="AE152" s="5" t="s">
        <v>766</v>
      </c>
    </row>
    <row r="153" spans="1:72" ht="13.5" customHeight="1">
      <c r="A153" s="7" t="str">
        <f>HYPERLINK("http://kyu.snu.ac.kr/sdhj/index.jsp?type=hj/GK14746_00IM0001_091b.jpg","1867_수북면_091b")</f>
        <v>1867_수북면_091b</v>
      </c>
      <c r="B153" s="4">
        <v>1867</v>
      </c>
      <c r="C153" s="4" t="s">
        <v>7588</v>
      </c>
      <c r="D153" s="4" t="s">
        <v>7589</v>
      </c>
      <c r="E153" s="4">
        <v>152</v>
      </c>
      <c r="F153" s="5">
        <v>2</v>
      </c>
      <c r="G153" s="5" t="s">
        <v>460</v>
      </c>
      <c r="H153" s="5" t="s">
        <v>461</v>
      </c>
      <c r="I153" s="5">
        <v>4</v>
      </c>
      <c r="L153" s="5">
        <v>4</v>
      </c>
      <c r="M153" s="4" t="s">
        <v>966</v>
      </c>
      <c r="N153" s="4" t="s">
        <v>967</v>
      </c>
      <c r="S153" s="5" t="s">
        <v>254</v>
      </c>
      <c r="T153" s="5" t="s">
        <v>255</v>
      </c>
      <c r="Y153" s="5" t="s">
        <v>985</v>
      </c>
      <c r="Z153" s="5" t="s">
        <v>986</v>
      </c>
      <c r="AC153" s="5">
        <v>47</v>
      </c>
      <c r="AD153" s="5" t="s">
        <v>353</v>
      </c>
      <c r="AE153" s="5" t="s">
        <v>354</v>
      </c>
    </row>
    <row r="154" spans="1:72" ht="13.5" customHeight="1">
      <c r="A154" s="7" t="str">
        <f>HYPERLINK("http://kyu.snu.ac.kr/sdhj/index.jsp?type=hj/GK14746_00IM0001_091b.jpg","1867_수북면_091b")</f>
        <v>1867_수북면_091b</v>
      </c>
      <c r="B154" s="4">
        <v>1867</v>
      </c>
      <c r="C154" s="4" t="s">
        <v>7588</v>
      </c>
      <c r="D154" s="4" t="s">
        <v>7589</v>
      </c>
      <c r="E154" s="4">
        <v>153</v>
      </c>
      <c r="F154" s="5">
        <v>2</v>
      </c>
      <c r="G154" s="5" t="s">
        <v>460</v>
      </c>
      <c r="H154" s="5" t="s">
        <v>461</v>
      </c>
      <c r="I154" s="5">
        <v>4</v>
      </c>
      <c r="L154" s="5">
        <v>4</v>
      </c>
      <c r="M154" s="4" t="s">
        <v>966</v>
      </c>
      <c r="N154" s="4" t="s">
        <v>967</v>
      </c>
      <c r="S154" s="5" t="s">
        <v>254</v>
      </c>
      <c r="T154" s="5" t="s">
        <v>255</v>
      </c>
      <c r="Y154" s="5" t="s">
        <v>987</v>
      </c>
      <c r="Z154" s="5" t="s">
        <v>988</v>
      </c>
      <c r="AC154" s="5">
        <v>40</v>
      </c>
      <c r="AD154" s="5" t="s">
        <v>649</v>
      </c>
      <c r="AE154" s="5" t="s">
        <v>650</v>
      </c>
    </row>
    <row r="155" spans="1:72" ht="13.5" customHeight="1">
      <c r="A155" s="7" t="str">
        <f>HYPERLINK("http://kyu.snu.ac.kr/sdhj/index.jsp?type=hj/GK14746_00IM0001_091b.jpg","1867_수북면_091b")</f>
        <v>1867_수북면_091b</v>
      </c>
      <c r="B155" s="4">
        <v>1867</v>
      </c>
      <c r="C155" s="4" t="s">
        <v>7588</v>
      </c>
      <c r="D155" s="4" t="s">
        <v>7589</v>
      </c>
      <c r="E155" s="4">
        <v>154</v>
      </c>
      <c r="F155" s="5">
        <v>2</v>
      </c>
      <c r="G155" s="5" t="s">
        <v>460</v>
      </c>
      <c r="H155" s="5" t="s">
        <v>461</v>
      </c>
      <c r="I155" s="5">
        <v>4</v>
      </c>
      <c r="L155" s="5">
        <v>4</v>
      </c>
      <c r="M155" s="4" t="s">
        <v>966</v>
      </c>
      <c r="N155" s="4" t="s">
        <v>967</v>
      </c>
      <c r="S155" s="5" t="s">
        <v>208</v>
      </c>
      <c r="T155" s="5" t="s">
        <v>209</v>
      </c>
      <c r="W155" s="5" t="s">
        <v>192</v>
      </c>
      <c r="X155" s="5" t="s">
        <v>193</v>
      </c>
      <c r="Y155" s="5" t="s">
        <v>156</v>
      </c>
      <c r="Z155" s="5" t="s">
        <v>157</v>
      </c>
      <c r="AC155" s="5">
        <v>36</v>
      </c>
      <c r="AD155" s="5" t="s">
        <v>426</v>
      </c>
      <c r="AE155" s="5" t="s">
        <v>427</v>
      </c>
      <c r="AJ155" s="5" t="s">
        <v>35</v>
      </c>
      <c r="AK155" s="5" t="s">
        <v>36</v>
      </c>
      <c r="AL155" s="5" t="s">
        <v>228</v>
      </c>
      <c r="AM155" s="5" t="s">
        <v>229</v>
      </c>
    </row>
    <row r="156" spans="1:72" ht="13.5" customHeight="1">
      <c r="A156" s="7" t="str">
        <f>HYPERLINK("http://kyu.snu.ac.kr/sdhj/index.jsp?type=hj/GK14746_00IM0001_091b.jpg","1867_수북면_091b")</f>
        <v>1867_수북면_091b</v>
      </c>
      <c r="B156" s="4">
        <v>1867</v>
      </c>
      <c r="C156" s="4" t="s">
        <v>7588</v>
      </c>
      <c r="D156" s="4" t="s">
        <v>7589</v>
      </c>
      <c r="E156" s="4">
        <v>155</v>
      </c>
      <c r="F156" s="5">
        <v>2</v>
      </c>
      <c r="G156" s="5" t="s">
        <v>460</v>
      </c>
      <c r="H156" s="5" t="s">
        <v>461</v>
      </c>
      <c r="I156" s="5">
        <v>4</v>
      </c>
      <c r="L156" s="5">
        <v>4</v>
      </c>
      <c r="M156" s="4" t="s">
        <v>966</v>
      </c>
      <c r="N156" s="4" t="s">
        <v>967</v>
      </c>
      <c r="S156" s="5" t="s">
        <v>114</v>
      </c>
      <c r="T156" s="5" t="s">
        <v>115</v>
      </c>
      <c r="Y156" s="5" t="s">
        <v>989</v>
      </c>
      <c r="Z156" s="5" t="s">
        <v>990</v>
      </c>
      <c r="AA156" s="5" t="s">
        <v>991</v>
      </c>
      <c r="AB156" s="5" t="s">
        <v>785</v>
      </c>
      <c r="AC156" s="5">
        <v>28</v>
      </c>
      <c r="AD156" s="5" t="s">
        <v>992</v>
      </c>
      <c r="AE156" s="5" t="s">
        <v>993</v>
      </c>
    </row>
    <row r="157" spans="1:72" ht="13.5" customHeight="1">
      <c r="A157" s="7" t="str">
        <f>HYPERLINK("http://kyu.snu.ac.kr/sdhj/index.jsp?type=hj/GK14746_00IM0001_091b.jpg","1867_수북면_091b")</f>
        <v>1867_수북면_091b</v>
      </c>
      <c r="B157" s="4">
        <v>1867</v>
      </c>
      <c r="C157" s="4" t="s">
        <v>7588</v>
      </c>
      <c r="D157" s="4" t="s">
        <v>7589</v>
      </c>
      <c r="E157" s="4">
        <v>156</v>
      </c>
      <c r="F157" s="5">
        <v>2</v>
      </c>
      <c r="G157" s="5" t="s">
        <v>460</v>
      </c>
      <c r="H157" s="5" t="s">
        <v>461</v>
      </c>
      <c r="I157" s="5">
        <v>4</v>
      </c>
      <c r="L157" s="5">
        <v>4</v>
      </c>
      <c r="M157" s="4" t="s">
        <v>966</v>
      </c>
      <c r="N157" s="4" t="s">
        <v>967</v>
      </c>
      <c r="S157" s="5" t="s">
        <v>208</v>
      </c>
      <c r="T157" s="5" t="s">
        <v>209</v>
      </c>
      <c r="W157" s="5" t="s">
        <v>535</v>
      </c>
      <c r="X157" s="5" t="s">
        <v>536</v>
      </c>
      <c r="Y157" s="5" t="s">
        <v>156</v>
      </c>
      <c r="Z157" s="5" t="s">
        <v>157</v>
      </c>
      <c r="AC157" s="5">
        <v>33</v>
      </c>
      <c r="AD157" s="5" t="s">
        <v>994</v>
      </c>
      <c r="AE157" s="5" t="s">
        <v>995</v>
      </c>
      <c r="AJ157" s="5" t="s">
        <v>35</v>
      </c>
      <c r="AK157" s="5" t="s">
        <v>36</v>
      </c>
      <c r="AL157" s="5" t="s">
        <v>668</v>
      </c>
      <c r="AM157" s="5" t="s">
        <v>540</v>
      </c>
    </row>
    <row r="158" spans="1:72" ht="13.5" customHeight="1">
      <c r="A158" s="7" t="str">
        <f>HYPERLINK("http://kyu.snu.ac.kr/sdhj/index.jsp?type=hj/GK14746_00IM0001_091b.jpg","1867_수북면_091b")</f>
        <v>1867_수북면_091b</v>
      </c>
      <c r="B158" s="4">
        <v>1867</v>
      </c>
      <c r="C158" s="4" t="s">
        <v>7588</v>
      </c>
      <c r="D158" s="4" t="s">
        <v>7589</v>
      </c>
      <c r="E158" s="4">
        <v>157</v>
      </c>
      <c r="F158" s="5">
        <v>2</v>
      </c>
      <c r="G158" s="5" t="s">
        <v>460</v>
      </c>
      <c r="H158" s="5" t="s">
        <v>461</v>
      </c>
      <c r="I158" s="5">
        <v>4</v>
      </c>
      <c r="L158" s="5">
        <v>4</v>
      </c>
      <c r="M158" s="4" t="s">
        <v>966</v>
      </c>
      <c r="N158" s="4" t="s">
        <v>967</v>
      </c>
      <c r="T158" s="5" t="s">
        <v>7670</v>
      </c>
      <c r="U158" s="5" t="s">
        <v>170</v>
      </c>
      <c r="V158" s="5" t="s">
        <v>171</v>
      </c>
      <c r="Y158" s="5" t="s">
        <v>996</v>
      </c>
      <c r="Z158" s="5" t="s">
        <v>997</v>
      </c>
      <c r="AC158" s="5">
        <v>28</v>
      </c>
      <c r="AD158" s="5" t="s">
        <v>992</v>
      </c>
      <c r="AE158" s="5" t="s">
        <v>993</v>
      </c>
    </row>
    <row r="159" spans="1:72" ht="13.5" customHeight="1">
      <c r="A159" s="7" t="str">
        <f>HYPERLINK("http://kyu.snu.ac.kr/sdhj/index.jsp?type=hj/GK14746_00IM0001_091b.jpg","1867_수북면_091b")</f>
        <v>1867_수북면_091b</v>
      </c>
      <c r="B159" s="4">
        <v>1867</v>
      </c>
      <c r="C159" s="4" t="s">
        <v>7588</v>
      </c>
      <c r="D159" s="4" t="s">
        <v>7589</v>
      </c>
      <c r="E159" s="4">
        <v>158</v>
      </c>
      <c r="F159" s="5">
        <v>2</v>
      </c>
      <c r="G159" s="5" t="s">
        <v>460</v>
      </c>
      <c r="H159" s="5" t="s">
        <v>461</v>
      </c>
      <c r="I159" s="5">
        <v>4</v>
      </c>
      <c r="L159" s="5">
        <v>4</v>
      </c>
      <c r="M159" s="4" t="s">
        <v>966</v>
      </c>
      <c r="N159" s="4" t="s">
        <v>967</v>
      </c>
      <c r="T159" s="5" t="s">
        <v>7670</v>
      </c>
      <c r="U159" s="5" t="s">
        <v>998</v>
      </c>
      <c r="V159" s="5" t="s">
        <v>999</v>
      </c>
      <c r="Y159" s="5" t="s">
        <v>1000</v>
      </c>
      <c r="Z159" s="5" t="s">
        <v>1001</v>
      </c>
      <c r="AC159" s="5">
        <v>62</v>
      </c>
      <c r="AD159" s="5" t="s">
        <v>553</v>
      </c>
      <c r="AE159" s="5" t="s">
        <v>554</v>
      </c>
    </row>
    <row r="160" spans="1:72" ht="13.5" customHeight="1">
      <c r="A160" s="7" t="str">
        <f>HYPERLINK("http://kyu.snu.ac.kr/sdhj/index.jsp?type=hj/GK14746_00IM0001_091b.jpg","1867_수북면_091b")</f>
        <v>1867_수북면_091b</v>
      </c>
      <c r="B160" s="4">
        <v>1867</v>
      </c>
      <c r="C160" s="4" t="s">
        <v>7588</v>
      </c>
      <c r="D160" s="4" t="s">
        <v>7589</v>
      </c>
      <c r="E160" s="4">
        <v>159</v>
      </c>
      <c r="F160" s="5">
        <v>2</v>
      </c>
      <c r="G160" s="5" t="s">
        <v>460</v>
      </c>
      <c r="H160" s="5" t="s">
        <v>461</v>
      </c>
      <c r="I160" s="5">
        <v>4</v>
      </c>
      <c r="L160" s="5">
        <v>5</v>
      </c>
      <c r="M160" s="4" t="s">
        <v>1002</v>
      </c>
      <c r="N160" s="4" t="s">
        <v>1003</v>
      </c>
      <c r="T160" s="5" t="s">
        <v>7671</v>
      </c>
      <c r="U160" s="5" t="s">
        <v>134</v>
      </c>
      <c r="V160" s="5" t="s">
        <v>135</v>
      </c>
      <c r="W160" s="5" t="s">
        <v>635</v>
      </c>
      <c r="X160" s="5" t="s">
        <v>636</v>
      </c>
      <c r="Y160" s="5" t="s">
        <v>1004</v>
      </c>
      <c r="Z160" s="5" t="s">
        <v>1005</v>
      </c>
      <c r="AC160" s="5">
        <v>51</v>
      </c>
      <c r="AD160" s="5" t="s">
        <v>180</v>
      </c>
      <c r="AE160" s="5" t="s">
        <v>181</v>
      </c>
      <c r="AJ160" s="5" t="s">
        <v>35</v>
      </c>
      <c r="AK160" s="5" t="s">
        <v>36</v>
      </c>
      <c r="AL160" s="5" t="s">
        <v>668</v>
      </c>
      <c r="AM160" s="5" t="s">
        <v>540</v>
      </c>
      <c r="AT160" s="5" t="s">
        <v>669</v>
      </c>
      <c r="AU160" s="5" t="s">
        <v>7672</v>
      </c>
      <c r="AV160" s="5" t="s">
        <v>670</v>
      </c>
      <c r="AW160" s="5" t="s">
        <v>671</v>
      </c>
      <c r="BG160" s="5" t="s">
        <v>144</v>
      </c>
      <c r="BH160" s="5" t="s">
        <v>145</v>
      </c>
      <c r="BI160" s="5" t="s">
        <v>672</v>
      </c>
      <c r="BJ160" s="5" t="s">
        <v>673</v>
      </c>
      <c r="BK160" s="5" t="s">
        <v>144</v>
      </c>
      <c r="BL160" s="5" t="s">
        <v>145</v>
      </c>
      <c r="BM160" s="5" t="s">
        <v>674</v>
      </c>
      <c r="BN160" s="5" t="s">
        <v>675</v>
      </c>
      <c r="BO160" s="5" t="s">
        <v>144</v>
      </c>
      <c r="BP160" s="5" t="s">
        <v>145</v>
      </c>
      <c r="BQ160" s="5" t="s">
        <v>676</v>
      </c>
      <c r="BR160" s="5" t="s">
        <v>677</v>
      </c>
      <c r="BS160" s="5" t="s">
        <v>477</v>
      </c>
      <c r="BT160" s="5" t="s">
        <v>478</v>
      </c>
    </row>
    <row r="161" spans="1:72" ht="13.5" customHeight="1">
      <c r="A161" s="7" t="str">
        <f>HYPERLINK("http://kyu.snu.ac.kr/sdhj/index.jsp?type=hj/GK14746_00IM0001_091b.jpg","1867_수북면_091b")</f>
        <v>1867_수북면_091b</v>
      </c>
      <c r="B161" s="4">
        <v>1867</v>
      </c>
      <c r="C161" s="4" t="s">
        <v>7596</v>
      </c>
      <c r="D161" s="4" t="s">
        <v>7597</v>
      </c>
      <c r="E161" s="4">
        <v>160</v>
      </c>
      <c r="F161" s="5">
        <v>2</v>
      </c>
      <c r="G161" s="5" t="s">
        <v>460</v>
      </c>
      <c r="H161" s="5" t="s">
        <v>461</v>
      </c>
      <c r="I161" s="5">
        <v>4</v>
      </c>
      <c r="L161" s="5">
        <v>5</v>
      </c>
      <c r="M161" s="4" t="s">
        <v>1002</v>
      </c>
      <c r="N161" s="4" t="s">
        <v>1003</v>
      </c>
      <c r="S161" s="5" t="s">
        <v>96</v>
      </c>
      <c r="T161" s="5" t="s">
        <v>97</v>
      </c>
      <c r="W161" s="5" t="s">
        <v>927</v>
      </c>
      <c r="X161" s="5" t="s">
        <v>928</v>
      </c>
      <c r="Y161" s="5" t="s">
        <v>156</v>
      </c>
      <c r="Z161" s="5" t="s">
        <v>157</v>
      </c>
      <c r="AC161" s="5">
        <v>56</v>
      </c>
      <c r="AD161" s="5" t="s">
        <v>1006</v>
      </c>
      <c r="AE161" s="5" t="s">
        <v>1007</v>
      </c>
      <c r="AJ161" s="5" t="s">
        <v>35</v>
      </c>
      <c r="AK161" s="5" t="s">
        <v>36</v>
      </c>
      <c r="AL161" s="5" t="s">
        <v>481</v>
      </c>
      <c r="AM161" s="5" t="s">
        <v>482</v>
      </c>
      <c r="AT161" s="5" t="s">
        <v>144</v>
      </c>
      <c r="AU161" s="5" t="s">
        <v>145</v>
      </c>
      <c r="AV161" s="5" t="s">
        <v>1008</v>
      </c>
      <c r="AW161" s="5" t="s">
        <v>1009</v>
      </c>
      <c r="BG161" s="5" t="s">
        <v>144</v>
      </c>
      <c r="BH161" s="5" t="s">
        <v>145</v>
      </c>
      <c r="BI161" s="5" t="s">
        <v>1010</v>
      </c>
      <c r="BJ161" s="5" t="s">
        <v>1011</v>
      </c>
      <c r="BK161" s="5" t="s">
        <v>1012</v>
      </c>
      <c r="BL161" s="5" t="s">
        <v>1013</v>
      </c>
      <c r="BM161" s="5" t="s">
        <v>1014</v>
      </c>
      <c r="BN161" s="5" t="s">
        <v>1015</v>
      </c>
      <c r="BO161" s="5" t="s">
        <v>144</v>
      </c>
      <c r="BP161" s="5" t="s">
        <v>145</v>
      </c>
      <c r="BQ161" s="5" t="s">
        <v>1016</v>
      </c>
      <c r="BR161" s="5" t="s">
        <v>1017</v>
      </c>
      <c r="BS161" s="5" t="s">
        <v>668</v>
      </c>
      <c r="BT161" s="5" t="s">
        <v>540</v>
      </c>
    </row>
    <row r="162" spans="1:72" ht="13.5" customHeight="1">
      <c r="A162" s="7" t="str">
        <f>HYPERLINK("http://kyu.snu.ac.kr/sdhj/index.jsp?type=hj/GK14746_00IM0001_091b.jpg","1867_수북면_091b")</f>
        <v>1867_수북면_091b</v>
      </c>
      <c r="B162" s="4">
        <v>1867</v>
      </c>
      <c r="C162" s="4" t="s">
        <v>7478</v>
      </c>
      <c r="D162" s="4" t="s">
        <v>7479</v>
      </c>
      <c r="E162" s="4">
        <v>161</v>
      </c>
      <c r="F162" s="5">
        <v>2</v>
      </c>
      <c r="G162" s="5" t="s">
        <v>460</v>
      </c>
      <c r="H162" s="5" t="s">
        <v>461</v>
      </c>
      <c r="I162" s="5">
        <v>4</v>
      </c>
      <c r="L162" s="5">
        <v>5</v>
      </c>
      <c r="M162" s="4" t="s">
        <v>1002</v>
      </c>
      <c r="N162" s="4" t="s">
        <v>1003</v>
      </c>
      <c r="S162" s="5" t="s">
        <v>208</v>
      </c>
      <c r="T162" s="5" t="s">
        <v>209</v>
      </c>
      <c r="W162" s="5" t="s">
        <v>1018</v>
      </c>
      <c r="X162" s="5" t="s">
        <v>1019</v>
      </c>
      <c r="Y162" s="5" t="s">
        <v>156</v>
      </c>
      <c r="Z162" s="5" t="s">
        <v>157</v>
      </c>
      <c r="AC162" s="5">
        <v>29</v>
      </c>
      <c r="AD162" s="5" t="s">
        <v>120</v>
      </c>
      <c r="AE162" s="5" t="s">
        <v>121</v>
      </c>
      <c r="AJ162" s="5" t="s">
        <v>35</v>
      </c>
      <c r="AK162" s="5" t="s">
        <v>36</v>
      </c>
      <c r="AL162" s="5" t="s">
        <v>1020</v>
      </c>
      <c r="AM162" s="5" t="s">
        <v>7673</v>
      </c>
    </row>
    <row r="163" spans="1:72" ht="13.5" customHeight="1">
      <c r="A163" s="7" t="str">
        <f>HYPERLINK("http://kyu.snu.ac.kr/sdhj/index.jsp?type=hj/GK14746_00IM0001_091b.jpg","1867_수북면_091b")</f>
        <v>1867_수북면_091b</v>
      </c>
      <c r="B163" s="4">
        <v>1867</v>
      </c>
      <c r="C163" s="4" t="s">
        <v>7674</v>
      </c>
      <c r="D163" s="4" t="s">
        <v>7675</v>
      </c>
      <c r="E163" s="4">
        <v>162</v>
      </c>
      <c r="F163" s="5">
        <v>2</v>
      </c>
      <c r="G163" s="5" t="s">
        <v>460</v>
      </c>
      <c r="H163" s="5" t="s">
        <v>461</v>
      </c>
      <c r="I163" s="5">
        <v>4</v>
      </c>
      <c r="L163" s="5">
        <v>5</v>
      </c>
      <c r="M163" s="4" t="s">
        <v>1002</v>
      </c>
      <c r="N163" s="4" t="s">
        <v>1003</v>
      </c>
      <c r="T163" s="5" t="s">
        <v>7676</v>
      </c>
      <c r="U163" s="5" t="s">
        <v>170</v>
      </c>
      <c r="V163" s="5" t="s">
        <v>171</v>
      </c>
      <c r="Y163" s="5" t="s">
        <v>1021</v>
      </c>
      <c r="Z163" s="5" t="s">
        <v>1022</v>
      </c>
      <c r="AC163" s="5">
        <v>24</v>
      </c>
      <c r="AD163" s="5" t="s">
        <v>268</v>
      </c>
      <c r="AE163" s="5" t="s">
        <v>269</v>
      </c>
    </row>
    <row r="164" spans="1:72" ht="13.5" customHeight="1">
      <c r="A164" s="7" t="str">
        <f>HYPERLINK("http://kyu.snu.ac.kr/sdhj/index.jsp?type=hj/GK14746_00IM0001_092a.jpg","1867_수북면_092a")</f>
        <v>1867_수북면_092a</v>
      </c>
      <c r="B164" s="4">
        <v>1867</v>
      </c>
      <c r="C164" s="4" t="s">
        <v>7677</v>
      </c>
      <c r="D164" s="4" t="s">
        <v>7678</v>
      </c>
      <c r="E164" s="4">
        <v>163</v>
      </c>
      <c r="F164" s="5">
        <v>2</v>
      </c>
      <c r="G164" s="5" t="s">
        <v>460</v>
      </c>
      <c r="H164" s="5" t="s">
        <v>461</v>
      </c>
      <c r="I164" s="5">
        <v>5</v>
      </c>
      <c r="J164" s="5" t="s">
        <v>1023</v>
      </c>
      <c r="K164" s="5" t="s">
        <v>1024</v>
      </c>
      <c r="L164" s="5">
        <v>1</v>
      </c>
      <c r="M164" s="4" t="s">
        <v>1025</v>
      </c>
      <c r="N164" s="4" t="s">
        <v>1026</v>
      </c>
      <c r="T164" s="5" t="s">
        <v>7679</v>
      </c>
      <c r="U164" s="5" t="s">
        <v>134</v>
      </c>
      <c r="V164" s="5" t="s">
        <v>135</v>
      </c>
      <c r="W164" s="5" t="s">
        <v>763</v>
      </c>
      <c r="X164" s="5" t="s">
        <v>764</v>
      </c>
      <c r="Y164" s="5" t="s">
        <v>1027</v>
      </c>
      <c r="Z164" s="5" t="s">
        <v>1028</v>
      </c>
      <c r="AC164" s="5">
        <v>36</v>
      </c>
      <c r="AD164" s="5" t="s">
        <v>426</v>
      </c>
      <c r="AE164" s="5" t="s">
        <v>427</v>
      </c>
      <c r="AJ164" s="5" t="s">
        <v>35</v>
      </c>
      <c r="AK164" s="5" t="s">
        <v>36</v>
      </c>
      <c r="AL164" s="5" t="s">
        <v>659</v>
      </c>
      <c r="AM164" s="5" t="s">
        <v>660</v>
      </c>
      <c r="AT164" s="5" t="s">
        <v>144</v>
      </c>
      <c r="AU164" s="5" t="s">
        <v>145</v>
      </c>
      <c r="AV164" s="5" t="s">
        <v>1029</v>
      </c>
      <c r="AW164" s="5" t="s">
        <v>1030</v>
      </c>
      <c r="BG164" s="5" t="s">
        <v>144</v>
      </c>
      <c r="BH164" s="5" t="s">
        <v>145</v>
      </c>
      <c r="BI164" s="5" t="s">
        <v>1031</v>
      </c>
      <c r="BJ164" s="5" t="s">
        <v>1032</v>
      </c>
      <c r="BK164" s="5" t="s">
        <v>144</v>
      </c>
      <c r="BL164" s="5" t="s">
        <v>145</v>
      </c>
      <c r="BM164" s="5" t="s">
        <v>1033</v>
      </c>
      <c r="BN164" s="5" t="s">
        <v>1034</v>
      </c>
      <c r="BO164" s="5" t="s">
        <v>184</v>
      </c>
      <c r="BP164" s="5" t="s">
        <v>185</v>
      </c>
      <c r="BQ164" s="5" t="s">
        <v>1035</v>
      </c>
      <c r="BR164" s="5" t="s">
        <v>1036</v>
      </c>
      <c r="BS164" s="5" t="s">
        <v>1037</v>
      </c>
      <c r="BT164" s="5" t="s">
        <v>7680</v>
      </c>
    </row>
    <row r="165" spans="1:72" ht="13.5" customHeight="1">
      <c r="A165" s="7" t="str">
        <f>HYPERLINK("http://kyu.snu.ac.kr/sdhj/index.jsp?type=hj/GK14746_00IM0001_092a.jpg","1867_수북면_092a")</f>
        <v>1867_수북면_092a</v>
      </c>
      <c r="B165" s="4">
        <v>1867</v>
      </c>
      <c r="C165" s="4" t="s">
        <v>7681</v>
      </c>
      <c r="D165" s="4" t="s">
        <v>7682</v>
      </c>
      <c r="E165" s="4">
        <v>164</v>
      </c>
      <c r="F165" s="5">
        <v>2</v>
      </c>
      <c r="G165" s="5" t="s">
        <v>460</v>
      </c>
      <c r="H165" s="5" t="s">
        <v>461</v>
      </c>
      <c r="I165" s="5">
        <v>5</v>
      </c>
      <c r="L165" s="5">
        <v>1</v>
      </c>
      <c r="M165" s="4" t="s">
        <v>1025</v>
      </c>
      <c r="N165" s="4" t="s">
        <v>1026</v>
      </c>
      <c r="S165" s="5" t="s">
        <v>96</v>
      </c>
      <c r="T165" s="5" t="s">
        <v>97</v>
      </c>
      <c r="W165" s="5" t="s">
        <v>210</v>
      </c>
      <c r="X165" s="5" t="s">
        <v>211</v>
      </c>
      <c r="Y165" s="5" t="s">
        <v>156</v>
      </c>
      <c r="Z165" s="5" t="s">
        <v>157</v>
      </c>
      <c r="AC165" s="5">
        <v>26</v>
      </c>
      <c r="AD165" s="5" t="s">
        <v>426</v>
      </c>
      <c r="AE165" s="5" t="s">
        <v>427</v>
      </c>
      <c r="AJ165" s="5" t="s">
        <v>35</v>
      </c>
      <c r="AK165" s="5" t="s">
        <v>36</v>
      </c>
      <c r="AL165" s="5" t="s">
        <v>477</v>
      </c>
      <c r="AM165" s="5" t="s">
        <v>478</v>
      </c>
      <c r="AT165" s="5" t="s">
        <v>144</v>
      </c>
      <c r="AU165" s="5" t="s">
        <v>145</v>
      </c>
      <c r="AV165" s="5" t="s">
        <v>1038</v>
      </c>
      <c r="AW165" s="5" t="s">
        <v>1039</v>
      </c>
      <c r="BG165" s="5" t="s">
        <v>144</v>
      </c>
      <c r="BH165" s="5" t="s">
        <v>145</v>
      </c>
      <c r="BI165" s="5" t="s">
        <v>1040</v>
      </c>
      <c r="BJ165" s="5" t="s">
        <v>1041</v>
      </c>
      <c r="BK165" s="5" t="s">
        <v>144</v>
      </c>
      <c r="BL165" s="5" t="s">
        <v>145</v>
      </c>
      <c r="BM165" s="5" t="s">
        <v>1042</v>
      </c>
      <c r="BN165" s="5" t="s">
        <v>1043</v>
      </c>
      <c r="BO165" s="5" t="s">
        <v>144</v>
      </c>
      <c r="BP165" s="5" t="s">
        <v>145</v>
      </c>
      <c r="BQ165" s="5" t="s">
        <v>1044</v>
      </c>
      <c r="BR165" s="5" t="s">
        <v>1045</v>
      </c>
      <c r="BS165" s="5" t="s">
        <v>7683</v>
      </c>
      <c r="BT165" s="5" t="s">
        <v>7684</v>
      </c>
    </row>
    <row r="166" spans="1:72" ht="13.5" customHeight="1">
      <c r="A166" s="7" t="str">
        <f>HYPERLINK("http://kyu.snu.ac.kr/sdhj/index.jsp?type=hj/GK14746_00IM0001_092a.jpg","1867_수북면_092a")</f>
        <v>1867_수북면_092a</v>
      </c>
      <c r="B166" s="4">
        <v>1867</v>
      </c>
      <c r="C166" s="4" t="s">
        <v>7520</v>
      </c>
      <c r="D166" s="4" t="s">
        <v>7521</v>
      </c>
      <c r="E166" s="4">
        <v>165</v>
      </c>
      <c r="F166" s="5">
        <v>2</v>
      </c>
      <c r="G166" s="5" t="s">
        <v>460</v>
      </c>
      <c r="H166" s="5" t="s">
        <v>461</v>
      </c>
      <c r="I166" s="5">
        <v>5</v>
      </c>
      <c r="L166" s="5">
        <v>1</v>
      </c>
      <c r="M166" s="4" t="s">
        <v>1025</v>
      </c>
      <c r="N166" s="4" t="s">
        <v>1026</v>
      </c>
      <c r="T166" s="5" t="s">
        <v>7685</v>
      </c>
      <c r="U166" s="5" t="s">
        <v>170</v>
      </c>
      <c r="V166" s="5" t="s">
        <v>171</v>
      </c>
      <c r="Y166" s="5" t="s">
        <v>1046</v>
      </c>
      <c r="Z166" s="5" t="s">
        <v>1047</v>
      </c>
      <c r="AC166" s="5">
        <v>16</v>
      </c>
      <c r="AD166" s="5" t="s">
        <v>304</v>
      </c>
      <c r="AE166" s="5" t="s">
        <v>305</v>
      </c>
    </row>
    <row r="167" spans="1:72" ht="13.5" customHeight="1">
      <c r="A167" s="7" t="str">
        <f>HYPERLINK("http://kyu.snu.ac.kr/sdhj/index.jsp?type=hj/GK14746_00IM0001_092a.jpg","1867_수북면_092a")</f>
        <v>1867_수북면_092a</v>
      </c>
      <c r="B167" s="4">
        <v>1867</v>
      </c>
      <c r="C167" s="4" t="s">
        <v>7686</v>
      </c>
      <c r="D167" s="4" t="s">
        <v>7687</v>
      </c>
      <c r="E167" s="4">
        <v>166</v>
      </c>
      <c r="F167" s="5">
        <v>2</v>
      </c>
      <c r="G167" s="5" t="s">
        <v>460</v>
      </c>
      <c r="H167" s="5" t="s">
        <v>461</v>
      </c>
      <c r="I167" s="5">
        <v>5</v>
      </c>
      <c r="L167" s="5">
        <v>2</v>
      </c>
      <c r="M167" s="4" t="s">
        <v>1048</v>
      </c>
      <c r="N167" s="4" t="s">
        <v>1049</v>
      </c>
      <c r="T167" s="5" t="s">
        <v>7679</v>
      </c>
      <c r="U167" s="5" t="s">
        <v>134</v>
      </c>
      <c r="V167" s="5" t="s">
        <v>135</v>
      </c>
      <c r="W167" s="5" t="s">
        <v>763</v>
      </c>
      <c r="X167" s="5" t="s">
        <v>764</v>
      </c>
      <c r="Y167" s="5" t="s">
        <v>1050</v>
      </c>
      <c r="Z167" s="5" t="s">
        <v>1051</v>
      </c>
      <c r="AC167" s="5">
        <v>46</v>
      </c>
      <c r="AD167" s="5" t="s">
        <v>771</v>
      </c>
      <c r="AE167" s="5" t="s">
        <v>772</v>
      </c>
      <c r="AJ167" s="5" t="s">
        <v>35</v>
      </c>
      <c r="AK167" s="5" t="s">
        <v>36</v>
      </c>
      <c r="AL167" s="5" t="s">
        <v>659</v>
      </c>
      <c r="AM167" s="5" t="s">
        <v>660</v>
      </c>
      <c r="AT167" s="5" t="s">
        <v>144</v>
      </c>
      <c r="AU167" s="5" t="s">
        <v>145</v>
      </c>
      <c r="AV167" s="5" t="s">
        <v>1052</v>
      </c>
      <c r="AW167" s="5" t="s">
        <v>1053</v>
      </c>
      <c r="BG167" s="5" t="s">
        <v>144</v>
      </c>
      <c r="BH167" s="5" t="s">
        <v>145</v>
      </c>
      <c r="BI167" s="5" t="s">
        <v>1054</v>
      </c>
      <c r="BJ167" s="5" t="s">
        <v>1055</v>
      </c>
      <c r="BK167" s="5" t="s">
        <v>144</v>
      </c>
      <c r="BL167" s="5" t="s">
        <v>145</v>
      </c>
      <c r="BM167" s="5" t="s">
        <v>1033</v>
      </c>
      <c r="BN167" s="5" t="s">
        <v>1034</v>
      </c>
      <c r="BO167" s="5" t="s">
        <v>144</v>
      </c>
      <c r="BP167" s="5" t="s">
        <v>145</v>
      </c>
      <c r="BQ167" s="5" t="s">
        <v>1056</v>
      </c>
      <c r="BR167" s="5" t="s">
        <v>7688</v>
      </c>
      <c r="BS167" s="5" t="s">
        <v>668</v>
      </c>
      <c r="BT167" s="5" t="s">
        <v>540</v>
      </c>
    </row>
    <row r="168" spans="1:72" ht="13.5" customHeight="1">
      <c r="A168" s="7" t="str">
        <f>HYPERLINK("http://kyu.snu.ac.kr/sdhj/index.jsp?type=hj/GK14746_00IM0001_092a.jpg","1867_수북면_092a")</f>
        <v>1867_수북면_092a</v>
      </c>
      <c r="B168" s="4">
        <v>1867</v>
      </c>
      <c r="C168" s="4" t="s">
        <v>7689</v>
      </c>
      <c r="D168" s="4" t="s">
        <v>7690</v>
      </c>
      <c r="E168" s="4">
        <v>167</v>
      </c>
      <c r="F168" s="5">
        <v>2</v>
      </c>
      <c r="G168" s="5" t="s">
        <v>460</v>
      </c>
      <c r="H168" s="5" t="s">
        <v>461</v>
      </c>
      <c r="I168" s="5">
        <v>5</v>
      </c>
      <c r="L168" s="5">
        <v>2</v>
      </c>
      <c r="M168" s="4" t="s">
        <v>1048</v>
      </c>
      <c r="N168" s="4" t="s">
        <v>1049</v>
      </c>
      <c r="S168" s="5" t="s">
        <v>96</v>
      </c>
      <c r="T168" s="5" t="s">
        <v>97</v>
      </c>
      <c r="W168" s="5" t="s">
        <v>1057</v>
      </c>
      <c r="X168" s="5" t="s">
        <v>1058</v>
      </c>
      <c r="Y168" s="5" t="s">
        <v>156</v>
      </c>
      <c r="Z168" s="5" t="s">
        <v>157</v>
      </c>
      <c r="AC168" s="5">
        <v>31</v>
      </c>
      <c r="AD168" s="5" t="s">
        <v>324</v>
      </c>
      <c r="AE168" s="5" t="s">
        <v>325</v>
      </c>
      <c r="AJ168" s="5" t="s">
        <v>35</v>
      </c>
      <c r="AK168" s="5" t="s">
        <v>36</v>
      </c>
      <c r="AL168" s="5" t="s">
        <v>1059</v>
      </c>
      <c r="AM168" s="5" t="s">
        <v>1060</v>
      </c>
      <c r="AT168" s="5" t="s">
        <v>134</v>
      </c>
      <c r="AU168" s="5" t="s">
        <v>135</v>
      </c>
      <c r="AV168" s="5" t="s">
        <v>1061</v>
      </c>
      <c r="AW168" s="5" t="s">
        <v>1062</v>
      </c>
      <c r="BG168" s="5" t="s">
        <v>144</v>
      </c>
      <c r="BH168" s="5" t="s">
        <v>145</v>
      </c>
      <c r="BI168" s="5" t="s">
        <v>1063</v>
      </c>
      <c r="BJ168" s="5" t="s">
        <v>1064</v>
      </c>
      <c r="BK168" s="5" t="s">
        <v>144</v>
      </c>
      <c r="BL168" s="5" t="s">
        <v>145</v>
      </c>
      <c r="BM168" s="5" t="s">
        <v>1065</v>
      </c>
      <c r="BN168" s="5" t="s">
        <v>1066</v>
      </c>
      <c r="BO168" s="5" t="s">
        <v>144</v>
      </c>
      <c r="BP168" s="5" t="s">
        <v>145</v>
      </c>
      <c r="BQ168" s="5" t="s">
        <v>1067</v>
      </c>
      <c r="BR168" s="5" t="s">
        <v>1068</v>
      </c>
      <c r="BS168" s="5" t="s">
        <v>1069</v>
      </c>
      <c r="BT168" s="5" t="s">
        <v>1070</v>
      </c>
    </row>
    <row r="169" spans="1:72" ht="13.5" customHeight="1">
      <c r="A169" s="7" t="str">
        <f>HYPERLINK("http://kyu.snu.ac.kr/sdhj/index.jsp?type=hj/GK14746_00IM0001_092a.jpg","1867_수북면_092a")</f>
        <v>1867_수북면_092a</v>
      </c>
      <c r="B169" s="4">
        <v>1867</v>
      </c>
      <c r="C169" s="4" t="s">
        <v>7691</v>
      </c>
      <c r="D169" s="4" t="s">
        <v>7692</v>
      </c>
      <c r="E169" s="4">
        <v>168</v>
      </c>
      <c r="F169" s="5">
        <v>2</v>
      </c>
      <c r="G169" s="5" t="s">
        <v>460</v>
      </c>
      <c r="H169" s="5" t="s">
        <v>461</v>
      </c>
      <c r="I169" s="5">
        <v>5</v>
      </c>
      <c r="L169" s="5">
        <v>2</v>
      </c>
      <c r="M169" s="4" t="s">
        <v>1048</v>
      </c>
      <c r="N169" s="4" t="s">
        <v>1049</v>
      </c>
      <c r="T169" s="5" t="s">
        <v>7685</v>
      </c>
      <c r="U169" s="5" t="s">
        <v>170</v>
      </c>
      <c r="V169" s="5" t="s">
        <v>171</v>
      </c>
      <c r="Y169" s="5" t="s">
        <v>1071</v>
      </c>
      <c r="Z169" s="5" t="s">
        <v>1072</v>
      </c>
      <c r="AC169" s="5">
        <v>14</v>
      </c>
      <c r="AD169" s="5" t="s">
        <v>212</v>
      </c>
      <c r="AE169" s="5" t="s">
        <v>213</v>
      </c>
    </row>
    <row r="170" spans="1:72" ht="13.5" customHeight="1">
      <c r="A170" s="7" t="str">
        <f>HYPERLINK("http://kyu.snu.ac.kr/sdhj/index.jsp?type=hj/GK14746_00IM0001_092a.jpg","1867_수북면_092a")</f>
        <v>1867_수북면_092a</v>
      </c>
      <c r="B170" s="4">
        <v>1867</v>
      </c>
      <c r="C170" s="4" t="s">
        <v>7686</v>
      </c>
      <c r="D170" s="4" t="s">
        <v>7687</v>
      </c>
      <c r="E170" s="4">
        <v>169</v>
      </c>
      <c r="F170" s="5">
        <v>2</v>
      </c>
      <c r="G170" s="5" t="s">
        <v>460</v>
      </c>
      <c r="H170" s="5" t="s">
        <v>461</v>
      </c>
      <c r="I170" s="5">
        <v>5</v>
      </c>
      <c r="L170" s="5">
        <v>3</v>
      </c>
      <c r="M170" s="4" t="s">
        <v>1073</v>
      </c>
      <c r="N170" s="4" t="s">
        <v>1074</v>
      </c>
      <c r="O170" s="5" t="s">
        <v>14</v>
      </c>
      <c r="P170" s="5" t="s">
        <v>15</v>
      </c>
      <c r="T170" s="5" t="s">
        <v>7693</v>
      </c>
      <c r="U170" s="5" t="s">
        <v>134</v>
      </c>
      <c r="V170" s="5" t="s">
        <v>135</v>
      </c>
      <c r="W170" s="5" t="s">
        <v>635</v>
      </c>
      <c r="X170" s="5" t="s">
        <v>636</v>
      </c>
      <c r="Y170" s="5" t="s">
        <v>985</v>
      </c>
      <c r="Z170" s="5" t="s">
        <v>986</v>
      </c>
      <c r="AC170" s="5">
        <v>47</v>
      </c>
      <c r="AJ170" s="5" t="s">
        <v>35</v>
      </c>
      <c r="AK170" s="5" t="s">
        <v>36</v>
      </c>
      <c r="AL170" s="5" t="s">
        <v>668</v>
      </c>
      <c r="AM170" s="5" t="s">
        <v>540</v>
      </c>
      <c r="AT170" s="5" t="s">
        <v>669</v>
      </c>
      <c r="AU170" s="5" t="s">
        <v>7694</v>
      </c>
      <c r="AV170" s="5" t="s">
        <v>670</v>
      </c>
      <c r="AW170" s="5" t="s">
        <v>671</v>
      </c>
      <c r="BG170" s="5" t="s">
        <v>144</v>
      </c>
      <c r="BH170" s="5" t="s">
        <v>145</v>
      </c>
      <c r="BI170" s="5" t="s">
        <v>672</v>
      </c>
      <c r="BJ170" s="5" t="s">
        <v>673</v>
      </c>
      <c r="BK170" s="5" t="s">
        <v>144</v>
      </c>
      <c r="BL170" s="5" t="s">
        <v>145</v>
      </c>
      <c r="BM170" s="5" t="s">
        <v>674</v>
      </c>
      <c r="BN170" s="5" t="s">
        <v>675</v>
      </c>
      <c r="BO170" s="5" t="s">
        <v>144</v>
      </c>
      <c r="BP170" s="5" t="s">
        <v>145</v>
      </c>
      <c r="BQ170" s="5" t="s">
        <v>676</v>
      </c>
      <c r="BR170" s="5" t="s">
        <v>677</v>
      </c>
      <c r="BS170" s="5" t="s">
        <v>477</v>
      </c>
      <c r="BT170" s="5" t="s">
        <v>478</v>
      </c>
    </row>
    <row r="171" spans="1:72" ht="13.5" customHeight="1">
      <c r="A171" s="7" t="str">
        <f>HYPERLINK("http://kyu.snu.ac.kr/sdhj/index.jsp?type=hj/GK14746_00IM0001_092a.jpg","1867_수북면_092a")</f>
        <v>1867_수북면_092a</v>
      </c>
      <c r="B171" s="4">
        <v>1867</v>
      </c>
      <c r="C171" s="4" t="s">
        <v>7596</v>
      </c>
      <c r="D171" s="4" t="s">
        <v>7597</v>
      </c>
      <c r="E171" s="4">
        <v>170</v>
      </c>
      <c r="F171" s="5">
        <v>2</v>
      </c>
      <c r="G171" s="5" t="s">
        <v>460</v>
      </c>
      <c r="H171" s="5" t="s">
        <v>461</v>
      </c>
      <c r="I171" s="5">
        <v>5</v>
      </c>
      <c r="L171" s="5">
        <v>3</v>
      </c>
      <c r="M171" s="4" t="s">
        <v>1073</v>
      </c>
      <c r="N171" s="4" t="s">
        <v>1074</v>
      </c>
      <c r="S171" s="5" t="s">
        <v>96</v>
      </c>
      <c r="T171" s="5" t="s">
        <v>97</v>
      </c>
      <c r="W171" s="5" t="s">
        <v>1075</v>
      </c>
      <c r="X171" s="5" t="s">
        <v>1076</v>
      </c>
      <c r="Y171" s="5" t="s">
        <v>156</v>
      </c>
      <c r="Z171" s="5" t="s">
        <v>157</v>
      </c>
      <c r="AC171" s="5">
        <v>44</v>
      </c>
      <c r="AD171" s="5" t="s">
        <v>583</v>
      </c>
      <c r="AE171" s="5" t="s">
        <v>584</v>
      </c>
      <c r="AJ171" s="5" t="s">
        <v>35</v>
      </c>
      <c r="AK171" s="5" t="s">
        <v>36</v>
      </c>
      <c r="AL171" s="5" t="s">
        <v>1077</v>
      </c>
      <c r="AM171" s="5" t="s">
        <v>1078</v>
      </c>
      <c r="AT171" s="5" t="s">
        <v>144</v>
      </c>
      <c r="AU171" s="5" t="s">
        <v>145</v>
      </c>
      <c r="AV171" s="5" t="s">
        <v>1079</v>
      </c>
      <c r="AW171" s="5" t="s">
        <v>556</v>
      </c>
      <c r="BG171" s="5" t="s">
        <v>144</v>
      </c>
      <c r="BH171" s="5" t="s">
        <v>145</v>
      </c>
      <c r="BI171" s="5" t="s">
        <v>1080</v>
      </c>
      <c r="BJ171" s="5" t="s">
        <v>1081</v>
      </c>
      <c r="BK171" s="5" t="s">
        <v>144</v>
      </c>
      <c r="BL171" s="5" t="s">
        <v>145</v>
      </c>
      <c r="BM171" s="5" t="s">
        <v>1082</v>
      </c>
      <c r="BN171" s="5" t="s">
        <v>1083</v>
      </c>
      <c r="BO171" s="5" t="s">
        <v>144</v>
      </c>
      <c r="BP171" s="5" t="s">
        <v>145</v>
      </c>
      <c r="BQ171" s="5" t="s">
        <v>1084</v>
      </c>
      <c r="BR171" s="5" t="s">
        <v>1085</v>
      </c>
      <c r="BS171" s="5" t="s">
        <v>7695</v>
      </c>
      <c r="BT171" s="5" t="s">
        <v>7696</v>
      </c>
    </row>
    <row r="172" spans="1:72" ht="13.5" customHeight="1">
      <c r="A172" s="7" t="str">
        <f>HYPERLINK("http://kyu.snu.ac.kr/sdhj/index.jsp?type=hj/GK14746_00IM0001_092a.jpg","1867_수북면_092a")</f>
        <v>1867_수북면_092a</v>
      </c>
      <c r="B172" s="4">
        <v>1867</v>
      </c>
      <c r="C172" s="4" t="s">
        <v>7697</v>
      </c>
      <c r="D172" s="4" t="s">
        <v>7698</v>
      </c>
      <c r="E172" s="4">
        <v>171</v>
      </c>
      <c r="F172" s="5">
        <v>2</v>
      </c>
      <c r="G172" s="5" t="s">
        <v>460</v>
      </c>
      <c r="H172" s="5" t="s">
        <v>461</v>
      </c>
      <c r="I172" s="5">
        <v>5</v>
      </c>
      <c r="L172" s="5">
        <v>3</v>
      </c>
      <c r="M172" s="4" t="s">
        <v>1073</v>
      </c>
      <c r="N172" s="4" t="s">
        <v>1074</v>
      </c>
      <c r="T172" s="5" t="s">
        <v>7699</v>
      </c>
      <c r="U172" s="5" t="s">
        <v>170</v>
      </c>
      <c r="V172" s="5" t="s">
        <v>171</v>
      </c>
      <c r="Y172" s="5" t="s">
        <v>1086</v>
      </c>
      <c r="Z172" s="5" t="s">
        <v>1087</v>
      </c>
      <c r="AC172" s="5">
        <v>10</v>
      </c>
      <c r="AD172" s="5" t="s">
        <v>858</v>
      </c>
      <c r="AE172" s="5" t="s">
        <v>859</v>
      </c>
    </row>
    <row r="173" spans="1:72" ht="13.5" customHeight="1">
      <c r="A173" s="7" t="str">
        <f>HYPERLINK("http://kyu.snu.ac.kr/sdhj/index.jsp?type=hj/GK14746_00IM0001_092a.jpg","1867_수북면_092a")</f>
        <v>1867_수북면_092a</v>
      </c>
      <c r="B173" s="4">
        <v>1867</v>
      </c>
      <c r="C173" s="4" t="s">
        <v>7700</v>
      </c>
      <c r="D173" s="4" t="s">
        <v>7701</v>
      </c>
      <c r="E173" s="4">
        <v>172</v>
      </c>
      <c r="F173" s="5">
        <v>2</v>
      </c>
      <c r="G173" s="5" t="s">
        <v>460</v>
      </c>
      <c r="H173" s="5" t="s">
        <v>461</v>
      </c>
      <c r="I173" s="5">
        <v>5</v>
      </c>
      <c r="L173" s="5">
        <v>4</v>
      </c>
      <c r="M173" s="4" t="s">
        <v>1088</v>
      </c>
      <c r="N173" s="4" t="s">
        <v>1089</v>
      </c>
      <c r="T173" s="5" t="s">
        <v>7702</v>
      </c>
      <c r="U173" s="5" t="s">
        <v>134</v>
      </c>
      <c r="V173" s="5" t="s">
        <v>135</v>
      </c>
      <c r="W173" s="5" t="s">
        <v>535</v>
      </c>
      <c r="X173" s="5" t="s">
        <v>536</v>
      </c>
      <c r="Y173" s="5" t="s">
        <v>733</v>
      </c>
      <c r="Z173" s="5" t="s">
        <v>734</v>
      </c>
      <c r="AC173" s="5">
        <v>76</v>
      </c>
      <c r="AD173" s="5" t="s">
        <v>304</v>
      </c>
      <c r="AE173" s="5" t="s">
        <v>305</v>
      </c>
      <c r="AJ173" s="5" t="s">
        <v>35</v>
      </c>
      <c r="AK173" s="5" t="s">
        <v>36</v>
      </c>
      <c r="AL173" s="5" t="s">
        <v>668</v>
      </c>
      <c r="AM173" s="5" t="s">
        <v>540</v>
      </c>
      <c r="AT173" s="5" t="s">
        <v>144</v>
      </c>
      <c r="AU173" s="5" t="s">
        <v>145</v>
      </c>
      <c r="AV173" s="5" t="s">
        <v>1090</v>
      </c>
      <c r="AW173" s="5" t="s">
        <v>1091</v>
      </c>
      <c r="BG173" s="5" t="s">
        <v>144</v>
      </c>
      <c r="BH173" s="5" t="s">
        <v>145</v>
      </c>
      <c r="BI173" s="5" t="s">
        <v>1092</v>
      </c>
      <c r="BJ173" s="5" t="s">
        <v>1093</v>
      </c>
      <c r="BK173" s="5" t="s">
        <v>144</v>
      </c>
      <c r="BL173" s="5" t="s">
        <v>145</v>
      </c>
      <c r="BM173" s="5" t="s">
        <v>1094</v>
      </c>
      <c r="BN173" s="5" t="s">
        <v>1095</v>
      </c>
      <c r="BO173" s="5" t="s">
        <v>144</v>
      </c>
      <c r="BP173" s="5" t="s">
        <v>145</v>
      </c>
      <c r="BQ173" s="5" t="s">
        <v>1096</v>
      </c>
      <c r="BR173" s="5" t="s">
        <v>1097</v>
      </c>
      <c r="BS173" s="5" t="s">
        <v>228</v>
      </c>
      <c r="BT173" s="5" t="s">
        <v>229</v>
      </c>
    </row>
    <row r="174" spans="1:72" ht="13.5" customHeight="1">
      <c r="A174" s="7" t="str">
        <f>HYPERLINK("http://kyu.snu.ac.kr/sdhj/index.jsp?type=hj/GK14746_00IM0001_092a.jpg","1867_수북면_092a")</f>
        <v>1867_수북면_092a</v>
      </c>
      <c r="B174" s="4">
        <v>1867</v>
      </c>
      <c r="C174" s="4" t="s">
        <v>7703</v>
      </c>
      <c r="D174" s="4" t="s">
        <v>7704</v>
      </c>
      <c r="E174" s="4">
        <v>173</v>
      </c>
      <c r="F174" s="5">
        <v>2</v>
      </c>
      <c r="G174" s="5" t="s">
        <v>460</v>
      </c>
      <c r="H174" s="5" t="s">
        <v>461</v>
      </c>
      <c r="I174" s="5">
        <v>5</v>
      </c>
      <c r="L174" s="5">
        <v>4</v>
      </c>
      <c r="M174" s="4" t="s">
        <v>1088</v>
      </c>
      <c r="N174" s="4" t="s">
        <v>1089</v>
      </c>
      <c r="S174" s="5" t="s">
        <v>114</v>
      </c>
      <c r="T174" s="5" t="s">
        <v>115</v>
      </c>
      <c r="Y174" s="5" t="s">
        <v>1098</v>
      </c>
      <c r="Z174" s="5" t="s">
        <v>1099</v>
      </c>
      <c r="AC174" s="5">
        <v>29</v>
      </c>
      <c r="AD174" s="5" t="s">
        <v>120</v>
      </c>
      <c r="AE174" s="5" t="s">
        <v>121</v>
      </c>
    </row>
    <row r="175" spans="1:72" ht="13.5" customHeight="1">
      <c r="A175" s="7" t="str">
        <f>HYPERLINK("http://kyu.snu.ac.kr/sdhj/index.jsp?type=hj/GK14746_00IM0001_092a.jpg","1867_수북면_092a")</f>
        <v>1867_수북면_092a</v>
      </c>
      <c r="B175" s="4">
        <v>1867</v>
      </c>
      <c r="C175" s="4" t="s">
        <v>7581</v>
      </c>
      <c r="D175" s="4" t="s">
        <v>7582</v>
      </c>
      <c r="E175" s="4">
        <v>174</v>
      </c>
      <c r="F175" s="5">
        <v>2</v>
      </c>
      <c r="G175" s="5" t="s">
        <v>460</v>
      </c>
      <c r="H175" s="5" t="s">
        <v>461</v>
      </c>
      <c r="I175" s="5">
        <v>5</v>
      </c>
      <c r="L175" s="5">
        <v>4</v>
      </c>
      <c r="M175" s="4" t="s">
        <v>1088</v>
      </c>
      <c r="N175" s="4" t="s">
        <v>1089</v>
      </c>
      <c r="T175" s="5" t="s">
        <v>7705</v>
      </c>
      <c r="U175" s="5" t="s">
        <v>170</v>
      </c>
      <c r="V175" s="5" t="s">
        <v>171</v>
      </c>
      <c r="Y175" s="5" t="s">
        <v>1100</v>
      </c>
      <c r="Z175" s="5" t="s">
        <v>1101</v>
      </c>
      <c r="AC175" s="5">
        <v>49</v>
      </c>
      <c r="AD175" s="5" t="s">
        <v>312</v>
      </c>
      <c r="AE175" s="5" t="s">
        <v>313</v>
      </c>
    </row>
    <row r="176" spans="1:72" ht="13.5" customHeight="1">
      <c r="A176" s="7" t="str">
        <f>HYPERLINK("http://kyu.snu.ac.kr/sdhj/index.jsp?type=hj/GK14746_00IM0001_092a.jpg","1867_수북면_092a")</f>
        <v>1867_수북면_092a</v>
      </c>
      <c r="B176" s="4">
        <v>1867</v>
      </c>
      <c r="C176" s="4" t="s">
        <v>7581</v>
      </c>
      <c r="D176" s="4" t="s">
        <v>7582</v>
      </c>
      <c r="E176" s="4">
        <v>175</v>
      </c>
      <c r="F176" s="5">
        <v>2</v>
      </c>
      <c r="G176" s="5" t="s">
        <v>460</v>
      </c>
      <c r="H176" s="5" t="s">
        <v>461</v>
      </c>
      <c r="I176" s="5">
        <v>5</v>
      </c>
      <c r="L176" s="5">
        <v>4</v>
      </c>
      <c r="M176" s="4" t="s">
        <v>1088</v>
      </c>
      <c r="N176" s="4" t="s">
        <v>1089</v>
      </c>
      <c r="T176" s="5" t="s">
        <v>7705</v>
      </c>
      <c r="U176" s="5" t="s">
        <v>170</v>
      </c>
      <c r="V176" s="5" t="s">
        <v>171</v>
      </c>
      <c r="Y176" s="5" t="s">
        <v>1102</v>
      </c>
      <c r="Z176" s="5" t="s">
        <v>1103</v>
      </c>
      <c r="AC176" s="5">
        <v>35</v>
      </c>
      <c r="AD176" s="5" t="s">
        <v>276</v>
      </c>
      <c r="AE176" s="5" t="s">
        <v>277</v>
      </c>
    </row>
    <row r="177" spans="1:72" ht="13.5" customHeight="1">
      <c r="A177" s="7" t="str">
        <f>HYPERLINK("http://kyu.snu.ac.kr/sdhj/index.jsp?type=hj/GK14746_00IM0001_092a.jpg","1867_수북면_092a")</f>
        <v>1867_수북면_092a</v>
      </c>
      <c r="B177" s="4">
        <v>1867</v>
      </c>
      <c r="C177" s="4" t="s">
        <v>7581</v>
      </c>
      <c r="D177" s="4" t="s">
        <v>7582</v>
      </c>
      <c r="E177" s="4">
        <v>176</v>
      </c>
      <c r="F177" s="5">
        <v>2</v>
      </c>
      <c r="G177" s="5" t="s">
        <v>460</v>
      </c>
      <c r="H177" s="5" t="s">
        <v>461</v>
      </c>
      <c r="I177" s="5">
        <v>5</v>
      </c>
      <c r="L177" s="5">
        <v>5</v>
      </c>
      <c r="M177" s="4" t="s">
        <v>1104</v>
      </c>
      <c r="N177" s="4" t="s">
        <v>1105</v>
      </c>
      <c r="Q177" s="5" t="s">
        <v>7706</v>
      </c>
      <c r="R177" s="5" t="s">
        <v>1106</v>
      </c>
      <c r="T177" s="5" t="s">
        <v>7472</v>
      </c>
      <c r="U177" s="5" t="s">
        <v>134</v>
      </c>
      <c r="V177" s="5" t="s">
        <v>135</v>
      </c>
      <c r="W177" s="5" t="s">
        <v>7707</v>
      </c>
      <c r="X177" s="5" t="s">
        <v>7708</v>
      </c>
      <c r="Y177" s="5" t="s">
        <v>493</v>
      </c>
      <c r="Z177" s="5" t="s">
        <v>494</v>
      </c>
      <c r="AC177" s="5">
        <v>40</v>
      </c>
      <c r="AD177" s="5" t="s">
        <v>649</v>
      </c>
      <c r="AE177" s="5" t="s">
        <v>650</v>
      </c>
      <c r="AJ177" s="5" t="s">
        <v>35</v>
      </c>
      <c r="AK177" s="5" t="s">
        <v>36</v>
      </c>
      <c r="AL177" s="5" t="s">
        <v>668</v>
      </c>
      <c r="AM177" s="5" t="s">
        <v>540</v>
      </c>
      <c r="AT177" s="5" t="s">
        <v>144</v>
      </c>
      <c r="AU177" s="5" t="s">
        <v>145</v>
      </c>
      <c r="AV177" s="5" t="s">
        <v>1107</v>
      </c>
      <c r="AW177" s="5" t="s">
        <v>1108</v>
      </c>
      <c r="BG177" s="5" t="s">
        <v>144</v>
      </c>
      <c r="BH177" s="5" t="s">
        <v>145</v>
      </c>
      <c r="BI177" s="5" t="s">
        <v>1109</v>
      </c>
      <c r="BJ177" s="5" t="s">
        <v>1110</v>
      </c>
      <c r="BK177" s="5" t="s">
        <v>144</v>
      </c>
      <c r="BL177" s="5" t="s">
        <v>145</v>
      </c>
      <c r="BM177" s="5" t="s">
        <v>1111</v>
      </c>
      <c r="BN177" s="5" t="s">
        <v>1112</v>
      </c>
      <c r="BO177" s="5" t="s">
        <v>144</v>
      </c>
      <c r="BP177" s="5" t="s">
        <v>145</v>
      </c>
      <c r="BQ177" s="5" t="s">
        <v>1113</v>
      </c>
      <c r="BR177" s="5" t="s">
        <v>1114</v>
      </c>
      <c r="BS177" s="5" t="s">
        <v>468</v>
      </c>
      <c r="BT177" s="5" t="s">
        <v>469</v>
      </c>
    </row>
    <row r="178" spans="1:72" ht="13.5" customHeight="1">
      <c r="A178" s="7" t="str">
        <f>HYPERLINK("http://kyu.snu.ac.kr/sdhj/index.jsp?type=hj/GK14746_00IM0001_092a.jpg","1867_수북면_092a")</f>
        <v>1867_수북면_092a</v>
      </c>
      <c r="B178" s="4">
        <v>1867</v>
      </c>
      <c r="C178" s="4" t="s">
        <v>7549</v>
      </c>
      <c r="D178" s="4" t="s">
        <v>7550</v>
      </c>
      <c r="E178" s="4">
        <v>177</v>
      </c>
      <c r="F178" s="5">
        <v>2</v>
      </c>
      <c r="G178" s="5" t="s">
        <v>460</v>
      </c>
      <c r="H178" s="5" t="s">
        <v>461</v>
      </c>
      <c r="I178" s="5">
        <v>5</v>
      </c>
      <c r="L178" s="5">
        <v>5</v>
      </c>
      <c r="M178" s="4" t="s">
        <v>1104</v>
      </c>
      <c r="N178" s="4" t="s">
        <v>1105</v>
      </c>
      <c r="S178" s="5" t="s">
        <v>96</v>
      </c>
      <c r="T178" s="5" t="s">
        <v>97</v>
      </c>
      <c r="W178" s="5" t="s">
        <v>497</v>
      </c>
      <c r="X178" s="5" t="s">
        <v>498</v>
      </c>
      <c r="Y178" s="5" t="s">
        <v>156</v>
      </c>
      <c r="Z178" s="5" t="s">
        <v>157</v>
      </c>
      <c r="AC178" s="5">
        <v>46</v>
      </c>
      <c r="AD178" s="5" t="s">
        <v>771</v>
      </c>
      <c r="AE178" s="5" t="s">
        <v>772</v>
      </c>
      <c r="AJ178" s="5" t="s">
        <v>35</v>
      </c>
      <c r="AK178" s="5" t="s">
        <v>36</v>
      </c>
      <c r="AL178" s="5" t="s">
        <v>499</v>
      </c>
      <c r="AM178" s="5" t="s">
        <v>500</v>
      </c>
      <c r="AT178" s="5" t="s">
        <v>144</v>
      </c>
      <c r="AU178" s="5" t="s">
        <v>145</v>
      </c>
      <c r="AV178" s="5" t="s">
        <v>1115</v>
      </c>
      <c r="AW178" s="5" t="s">
        <v>1116</v>
      </c>
      <c r="BG178" s="5" t="s">
        <v>144</v>
      </c>
      <c r="BH178" s="5" t="s">
        <v>145</v>
      </c>
      <c r="BI178" s="5" t="s">
        <v>1117</v>
      </c>
      <c r="BJ178" s="5" t="s">
        <v>1118</v>
      </c>
      <c r="BK178" s="5" t="s">
        <v>144</v>
      </c>
      <c r="BL178" s="5" t="s">
        <v>145</v>
      </c>
      <c r="BM178" s="5" t="s">
        <v>1119</v>
      </c>
      <c r="BN178" s="5" t="s">
        <v>1120</v>
      </c>
      <c r="BO178" s="5" t="s">
        <v>144</v>
      </c>
      <c r="BP178" s="5" t="s">
        <v>145</v>
      </c>
      <c r="BQ178" s="5" t="s">
        <v>1121</v>
      </c>
      <c r="BR178" s="5" t="s">
        <v>1122</v>
      </c>
      <c r="BS178" s="5" t="s">
        <v>668</v>
      </c>
      <c r="BT178" s="5" t="s">
        <v>540</v>
      </c>
    </row>
    <row r="179" spans="1:72" ht="13.5" customHeight="1">
      <c r="A179" s="7" t="str">
        <f>HYPERLINK("http://kyu.snu.ac.kr/sdhj/index.jsp?type=hj/GK14746_00IM0001_092a.jpg","1867_수북면_092a")</f>
        <v>1867_수북면_092a</v>
      </c>
      <c r="B179" s="4">
        <v>1867</v>
      </c>
      <c r="C179" s="4" t="s">
        <v>7709</v>
      </c>
      <c r="D179" s="4" t="s">
        <v>7710</v>
      </c>
      <c r="E179" s="4">
        <v>178</v>
      </c>
      <c r="F179" s="5">
        <v>2</v>
      </c>
      <c r="G179" s="5" t="s">
        <v>460</v>
      </c>
      <c r="H179" s="5" t="s">
        <v>461</v>
      </c>
      <c r="I179" s="5">
        <v>5</v>
      </c>
      <c r="L179" s="5">
        <v>5</v>
      </c>
      <c r="M179" s="4" t="s">
        <v>1104</v>
      </c>
      <c r="N179" s="4" t="s">
        <v>1105</v>
      </c>
      <c r="S179" s="5" t="s">
        <v>114</v>
      </c>
      <c r="T179" s="5" t="s">
        <v>115</v>
      </c>
      <c r="Y179" s="5" t="s">
        <v>1123</v>
      </c>
      <c r="Z179" s="5" t="s">
        <v>1124</v>
      </c>
      <c r="AA179" s="5" t="s">
        <v>1125</v>
      </c>
      <c r="AB179" s="5" t="s">
        <v>984</v>
      </c>
      <c r="AC179" s="5">
        <v>23</v>
      </c>
      <c r="AD179" s="5" t="s">
        <v>835</v>
      </c>
      <c r="AE179" s="5" t="s">
        <v>836</v>
      </c>
    </row>
    <row r="180" spans="1:72" ht="13.5" customHeight="1">
      <c r="A180" s="7" t="str">
        <f>HYPERLINK("http://kyu.snu.ac.kr/sdhj/index.jsp?type=hj/GK14746_00IM0001_092a.jpg","1867_수북면_092a")</f>
        <v>1867_수북면_092a</v>
      </c>
      <c r="B180" s="4">
        <v>1867</v>
      </c>
      <c r="C180" s="4" t="s">
        <v>7478</v>
      </c>
      <c r="D180" s="4" t="s">
        <v>7479</v>
      </c>
      <c r="E180" s="4">
        <v>179</v>
      </c>
      <c r="F180" s="5">
        <v>2</v>
      </c>
      <c r="G180" s="5" t="s">
        <v>460</v>
      </c>
      <c r="H180" s="5" t="s">
        <v>461</v>
      </c>
      <c r="I180" s="5">
        <v>5</v>
      </c>
      <c r="L180" s="5">
        <v>5</v>
      </c>
      <c r="M180" s="4" t="s">
        <v>1104</v>
      </c>
      <c r="N180" s="4" t="s">
        <v>1105</v>
      </c>
      <c r="S180" s="5" t="s">
        <v>208</v>
      </c>
      <c r="T180" s="5" t="s">
        <v>209</v>
      </c>
      <c r="W180" s="5" t="s">
        <v>535</v>
      </c>
      <c r="X180" s="5" t="s">
        <v>536</v>
      </c>
      <c r="Y180" s="5" t="s">
        <v>156</v>
      </c>
      <c r="Z180" s="5" t="s">
        <v>157</v>
      </c>
      <c r="AC180" s="5">
        <v>27</v>
      </c>
      <c r="AD180" s="5" t="s">
        <v>174</v>
      </c>
      <c r="AE180" s="5" t="s">
        <v>175</v>
      </c>
      <c r="AJ180" s="5" t="s">
        <v>35</v>
      </c>
      <c r="AK180" s="5" t="s">
        <v>36</v>
      </c>
      <c r="AL180" s="5" t="s">
        <v>668</v>
      </c>
      <c r="AM180" s="5" t="s">
        <v>540</v>
      </c>
    </row>
    <row r="181" spans="1:72" ht="13.5" customHeight="1">
      <c r="A181" s="7" t="str">
        <f>HYPERLINK("http://kyu.snu.ac.kr/sdhj/index.jsp?type=hj/GK14746_00IM0001_092a.jpg","1867_수북면_092a")</f>
        <v>1867_수북면_092a</v>
      </c>
      <c r="B181" s="4">
        <v>1867</v>
      </c>
      <c r="C181" s="4" t="s">
        <v>7478</v>
      </c>
      <c r="D181" s="4" t="s">
        <v>7479</v>
      </c>
      <c r="E181" s="4">
        <v>180</v>
      </c>
      <c r="F181" s="5">
        <v>2</v>
      </c>
      <c r="G181" s="5" t="s">
        <v>460</v>
      </c>
      <c r="H181" s="5" t="s">
        <v>461</v>
      </c>
      <c r="I181" s="5">
        <v>5</v>
      </c>
      <c r="L181" s="5">
        <v>5</v>
      </c>
      <c r="M181" s="4" t="s">
        <v>1104</v>
      </c>
      <c r="N181" s="4" t="s">
        <v>1105</v>
      </c>
      <c r="T181" s="5" t="s">
        <v>7477</v>
      </c>
      <c r="U181" s="5" t="s">
        <v>170</v>
      </c>
      <c r="V181" s="5" t="s">
        <v>171</v>
      </c>
      <c r="Y181" s="5" t="s">
        <v>1126</v>
      </c>
      <c r="Z181" s="5" t="s">
        <v>1127</v>
      </c>
      <c r="AC181" s="5">
        <v>28</v>
      </c>
      <c r="AD181" s="5" t="s">
        <v>992</v>
      </c>
      <c r="AE181" s="5" t="s">
        <v>993</v>
      </c>
    </row>
    <row r="182" spans="1:72" ht="13.5" customHeight="1">
      <c r="A182" s="7" t="str">
        <f>HYPERLINK("http://kyu.snu.ac.kr/sdhj/index.jsp?type=hj/GK14746_00IM0001_092a.jpg","1867_수북면_092a")</f>
        <v>1867_수북면_092a</v>
      </c>
      <c r="B182" s="4">
        <v>1867</v>
      </c>
      <c r="C182" s="4" t="s">
        <v>7478</v>
      </c>
      <c r="D182" s="4" t="s">
        <v>7479</v>
      </c>
      <c r="E182" s="4">
        <v>181</v>
      </c>
      <c r="F182" s="5">
        <v>2</v>
      </c>
      <c r="G182" s="5" t="s">
        <v>460</v>
      </c>
      <c r="H182" s="5" t="s">
        <v>461</v>
      </c>
      <c r="I182" s="5">
        <v>5</v>
      </c>
      <c r="L182" s="5">
        <v>5</v>
      </c>
      <c r="M182" s="4" t="s">
        <v>1104</v>
      </c>
      <c r="N182" s="4" t="s">
        <v>1105</v>
      </c>
      <c r="T182" s="5" t="s">
        <v>7477</v>
      </c>
      <c r="U182" s="5" t="s">
        <v>170</v>
      </c>
      <c r="V182" s="5" t="s">
        <v>171</v>
      </c>
      <c r="Y182" s="5" t="s">
        <v>1128</v>
      </c>
      <c r="Z182" s="5" t="s">
        <v>1129</v>
      </c>
      <c r="AC182" s="5">
        <v>26</v>
      </c>
      <c r="AD182" s="5" t="s">
        <v>573</v>
      </c>
      <c r="AE182" s="5" t="s">
        <v>574</v>
      </c>
    </row>
    <row r="183" spans="1:72" ht="13.5" customHeight="1">
      <c r="A183" s="7" t="str">
        <f>HYPERLINK("http://kyu.snu.ac.kr/sdhj/index.jsp?type=hj/GK14746_00IM0001_092a.jpg","1867_수북면_092a")</f>
        <v>1867_수북면_092a</v>
      </c>
      <c r="B183" s="4">
        <v>1867</v>
      </c>
      <c r="C183" s="4" t="s">
        <v>7478</v>
      </c>
      <c r="D183" s="4" t="s">
        <v>7479</v>
      </c>
      <c r="E183" s="4">
        <v>182</v>
      </c>
      <c r="F183" s="5">
        <v>2</v>
      </c>
      <c r="G183" s="5" t="s">
        <v>460</v>
      </c>
      <c r="H183" s="5" t="s">
        <v>461</v>
      </c>
      <c r="I183" s="5">
        <v>5</v>
      </c>
      <c r="L183" s="5">
        <v>5</v>
      </c>
      <c r="M183" s="4" t="s">
        <v>1104</v>
      </c>
      <c r="N183" s="4" t="s">
        <v>1105</v>
      </c>
      <c r="T183" s="5" t="s">
        <v>7477</v>
      </c>
      <c r="U183" s="5" t="s">
        <v>1130</v>
      </c>
      <c r="V183" s="5" t="s">
        <v>1131</v>
      </c>
      <c r="Y183" s="5" t="s">
        <v>1132</v>
      </c>
      <c r="Z183" s="5" t="s">
        <v>1133</v>
      </c>
      <c r="AC183" s="5">
        <v>45</v>
      </c>
      <c r="AD183" s="5" t="s">
        <v>503</v>
      </c>
      <c r="AE183" s="5" t="s">
        <v>504</v>
      </c>
    </row>
    <row r="184" spans="1:72" ht="13.5" customHeight="1">
      <c r="A184" s="7" t="str">
        <f>HYPERLINK("http://kyu.snu.ac.kr/sdhj/index.jsp?type=hj/GK14746_00IM0001_092b.jpg","1867_수북면_092b")</f>
        <v>1867_수북면_092b</v>
      </c>
      <c r="B184" s="4">
        <v>1867</v>
      </c>
      <c r="C184" s="4" t="s">
        <v>7711</v>
      </c>
      <c r="D184" s="4" t="s">
        <v>7712</v>
      </c>
      <c r="E184" s="4">
        <v>183</v>
      </c>
      <c r="F184" s="5">
        <v>2</v>
      </c>
      <c r="G184" s="5" t="s">
        <v>460</v>
      </c>
      <c r="H184" s="5" t="s">
        <v>461</v>
      </c>
      <c r="I184" s="5">
        <v>6</v>
      </c>
      <c r="J184" s="5" t="s">
        <v>1134</v>
      </c>
      <c r="K184" s="5" t="s">
        <v>1135</v>
      </c>
      <c r="L184" s="5">
        <v>1</v>
      </c>
      <c r="M184" s="4" t="s">
        <v>1134</v>
      </c>
      <c r="N184" s="4" t="s">
        <v>1135</v>
      </c>
      <c r="T184" s="5" t="s">
        <v>7713</v>
      </c>
      <c r="U184" s="5" t="s">
        <v>1136</v>
      </c>
      <c r="V184" s="5" t="s">
        <v>1137</v>
      </c>
      <c r="W184" s="5" t="s">
        <v>448</v>
      </c>
      <c r="X184" s="5" t="s">
        <v>449</v>
      </c>
      <c r="Y184" s="5" t="s">
        <v>1138</v>
      </c>
      <c r="Z184" s="5" t="s">
        <v>1139</v>
      </c>
      <c r="AC184" s="5">
        <v>47</v>
      </c>
      <c r="AD184" s="5" t="s">
        <v>353</v>
      </c>
      <c r="AE184" s="5" t="s">
        <v>354</v>
      </c>
      <c r="AJ184" s="5" t="s">
        <v>35</v>
      </c>
      <c r="AK184" s="5" t="s">
        <v>36</v>
      </c>
      <c r="AL184" s="5" t="s">
        <v>450</v>
      </c>
      <c r="AM184" s="5" t="s">
        <v>451</v>
      </c>
      <c r="AT184" s="5" t="s">
        <v>86</v>
      </c>
      <c r="AU184" s="5" t="s">
        <v>87</v>
      </c>
      <c r="AV184" s="5" t="s">
        <v>230</v>
      </c>
      <c r="AW184" s="5" t="s">
        <v>231</v>
      </c>
      <c r="BG184" s="5" t="s">
        <v>86</v>
      </c>
      <c r="BH184" s="5" t="s">
        <v>87</v>
      </c>
      <c r="BI184" s="5" t="s">
        <v>1140</v>
      </c>
      <c r="BJ184" s="5" t="s">
        <v>453</v>
      </c>
      <c r="BK184" s="5" t="s">
        <v>86</v>
      </c>
      <c r="BL184" s="5" t="s">
        <v>87</v>
      </c>
      <c r="BM184" s="5" t="s">
        <v>1141</v>
      </c>
      <c r="BN184" s="5" t="s">
        <v>1142</v>
      </c>
      <c r="BO184" s="5" t="s">
        <v>86</v>
      </c>
      <c r="BP184" s="5" t="s">
        <v>87</v>
      </c>
      <c r="BQ184" s="5" t="s">
        <v>1143</v>
      </c>
      <c r="BR184" s="5" t="s">
        <v>1144</v>
      </c>
      <c r="BS184" s="5" t="s">
        <v>1059</v>
      </c>
      <c r="BT184" s="5" t="s">
        <v>1060</v>
      </c>
    </row>
    <row r="185" spans="1:72" ht="13.5" customHeight="1">
      <c r="A185" s="7" t="str">
        <f>HYPERLINK("http://kyu.snu.ac.kr/sdhj/index.jsp?type=hj/GK14746_00IM0001_092b.jpg","1867_수북면_092b")</f>
        <v>1867_수북면_092b</v>
      </c>
      <c r="B185" s="4">
        <v>1867</v>
      </c>
      <c r="C185" s="4" t="s">
        <v>7462</v>
      </c>
      <c r="D185" s="4" t="s">
        <v>7463</v>
      </c>
      <c r="E185" s="4">
        <v>184</v>
      </c>
      <c r="F185" s="5">
        <v>2</v>
      </c>
      <c r="G185" s="5" t="s">
        <v>460</v>
      </c>
      <c r="H185" s="5" t="s">
        <v>461</v>
      </c>
      <c r="I185" s="5">
        <v>6</v>
      </c>
      <c r="L185" s="5">
        <v>1</v>
      </c>
      <c r="M185" s="4" t="s">
        <v>1134</v>
      </c>
      <c r="N185" s="4" t="s">
        <v>1135</v>
      </c>
      <c r="S185" s="5" t="s">
        <v>96</v>
      </c>
      <c r="T185" s="5" t="s">
        <v>97</v>
      </c>
      <c r="W185" s="5" t="s">
        <v>192</v>
      </c>
      <c r="X185" s="5" t="s">
        <v>193</v>
      </c>
      <c r="Y185" s="5" t="s">
        <v>98</v>
      </c>
      <c r="Z185" s="5" t="s">
        <v>99</v>
      </c>
      <c r="AC185" s="5">
        <v>47</v>
      </c>
      <c r="AD185" s="5" t="s">
        <v>353</v>
      </c>
      <c r="AE185" s="5" t="s">
        <v>354</v>
      </c>
      <c r="AJ185" s="5" t="s">
        <v>35</v>
      </c>
      <c r="AK185" s="5" t="s">
        <v>36</v>
      </c>
      <c r="AL185" s="5" t="s">
        <v>906</v>
      </c>
      <c r="AM185" s="5" t="s">
        <v>907</v>
      </c>
      <c r="AT185" s="5" t="s">
        <v>86</v>
      </c>
      <c r="AU185" s="5" t="s">
        <v>87</v>
      </c>
      <c r="AV185" s="5" t="s">
        <v>1145</v>
      </c>
      <c r="AW185" s="5" t="s">
        <v>908</v>
      </c>
      <c r="BG185" s="5" t="s">
        <v>86</v>
      </c>
      <c r="BH185" s="5" t="s">
        <v>87</v>
      </c>
      <c r="BI185" s="5" t="s">
        <v>909</v>
      </c>
      <c r="BJ185" s="5" t="s">
        <v>910</v>
      </c>
      <c r="BK185" s="5" t="s">
        <v>86</v>
      </c>
      <c r="BL185" s="5" t="s">
        <v>87</v>
      </c>
      <c r="BM185" s="5" t="s">
        <v>651</v>
      </c>
      <c r="BN185" s="5" t="s">
        <v>652</v>
      </c>
      <c r="BO185" s="5" t="s">
        <v>86</v>
      </c>
      <c r="BP185" s="5" t="s">
        <v>87</v>
      </c>
      <c r="BQ185" s="5" t="s">
        <v>913</v>
      </c>
      <c r="BR185" s="5" t="s">
        <v>914</v>
      </c>
      <c r="BS185" s="5" t="s">
        <v>1146</v>
      </c>
      <c r="BT185" s="5" t="s">
        <v>1147</v>
      </c>
    </row>
    <row r="186" spans="1:72" ht="13.5" customHeight="1">
      <c r="A186" s="7" t="str">
        <f>HYPERLINK("http://kyu.snu.ac.kr/sdhj/index.jsp?type=hj/GK14746_00IM0001_092b.jpg","1867_수북면_092b")</f>
        <v>1867_수북면_092b</v>
      </c>
      <c r="B186" s="4">
        <v>1867</v>
      </c>
      <c r="C186" s="4" t="s">
        <v>7529</v>
      </c>
      <c r="D186" s="4" t="s">
        <v>7530</v>
      </c>
      <c r="E186" s="4">
        <v>185</v>
      </c>
      <c r="F186" s="5">
        <v>2</v>
      </c>
      <c r="G186" s="5" t="s">
        <v>460</v>
      </c>
      <c r="H186" s="5" t="s">
        <v>461</v>
      </c>
      <c r="I186" s="5">
        <v>6</v>
      </c>
      <c r="L186" s="5">
        <v>2</v>
      </c>
      <c r="M186" s="4" t="s">
        <v>1148</v>
      </c>
      <c r="N186" s="4" t="s">
        <v>1149</v>
      </c>
      <c r="T186" s="5" t="s">
        <v>7702</v>
      </c>
      <c r="U186" s="5" t="s">
        <v>134</v>
      </c>
      <c r="V186" s="5" t="s">
        <v>135</v>
      </c>
      <c r="W186" s="5" t="s">
        <v>78</v>
      </c>
      <c r="X186" s="5" t="s">
        <v>79</v>
      </c>
      <c r="Y186" s="5" t="s">
        <v>1150</v>
      </c>
      <c r="Z186" s="5" t="s">
        <v>1151</v>
      </c>
      <c r="AC186" s="5">
        <v>72</v>
      </c>
      <c r="AD186" s="5" t="s">
        <v>130</v>
      </c>
      <c r="AE186" s="5" t="s">
        <v>131</v>
      </c>
      <c r="AJ186" s="5" t="s">
        <v>35</v>
      </c>
      <c r="AK186" s="5" t="s">
        <v>36</v>
      </c>
      <c r="AL186" s="5" t="s">
        <v>1152</v>
      </c>
      <c r="AM186" s="5" t="s">
        <v>1153</v>
      </c>
      <c r="AT186" s="5" t="s">
        <v>144</v>
      </c>
      <c r="AU186" s="5" t="s">
        <v>145</v>
      </c>
      <c r="AV186" s="5" t="s">
        <v>1154</v>
      </c>
      <c r="AW186" s="5" t="s">
        <v>1155</v>
      </c>
      <c r="BG186" s="5" t="s">
        <v>144</v>
      </c>
      <c r="BH186" s="5" t="s">
        <v>145</v>
      </c>
      <c r="BI186" s="5" t="s">
        <v>1156</v>
      </c>
      <c r="BJ186" s="5" t="s">
        <v>1157</v>
      </c>
      <c r="BK186" s="5" t="s">
        <v>1158</v>
      </c>
      <c r="BL186" s="5" t="s">
        <v>7714</v>
      </c>
      <c r="BM186" s="5" t="s">
        <v>1159</v>
      </c>
      <c r="BN186" s="5" t="s">
        <v>1160</v>
      </c>
      <c r="BO186" s="5" t="s">
        <v>144</v>
      </c>
      <c r="BP186" s="5" t="s">
        <v>145</v>
      </c>
      <c r="BQ186" s="5" t="s">
        <v>1161</v>
      </c>
      <c r="BR186" s="5" t="s">
        <v>1162</v>
      </c>
      <c r="BS186" s="5" t="s">
        <v>7715</v>
      </c>
      <c r="BT186" s="5" t="s">
        <v>155</v>
      </c>
    </row>
    <row r="187" spans="1:72" ht="13.5" customHeight="1">
      <c r="A187" s="7" t="str">
        <f>HYPERLINK("http://kyu.snu.ac.kr/sdhj/index.jsp?type=hj/GK14746_00IM0001_092b.jpg","1867_수북면_092b")</f>
        <v>1867_수북면_092b</v>
      </c>
      <c r="B187" s="4">
        <v>1867</v>
      </c>
      <c r="C187" s="4" t="s">
        <v>7716</v>
      </c>
      <c r="D187" s="4" t="s">
        <v>7717</v>
      </c>
      <c r="E187" s="4">
        <v>186</v>
      </c>
      <c r="F187" s="5">
        <v>2</v>
      </c>
      <c r="G187" s="5" t="s">
        <v>460</v>
      </c>
      <c r="H187" s="5" t="s">
        <v>461</v>
      </c>
      <c r="I187" s="5">
        <v>6</v>
      </c>
      <c r="L187" s="5">
        <v>2</v>
      </c>
      <c r="M187" s="4" t="s">
        <v>1148</v>
      </c>
      <c r="N187" s="4" t="s">
        <v>1149</v>
      </c>
      <c r="S187" s="5" t="s">
        <v>114</v>
      </c>
      <c r="T187" s="5" t="s">
        <v>115</v>
      </c>
      <c r="Y187" s="5" t="s">
        <v>904</v>
      </c>
      <c r="Z187" s="5" t="s">
        <v>905</v>
      </c>
      <c r="AC187" s="5">
        <v>44</v>
      </c>
      <c r="AD187" s="5" t="s">
        <v>583</v>
      </c>
      <c r="AE187" s="5" t="s">
        <v>584</v>
      </c>
    </row>
    <row r="188" spans="1:72" ht="13.5" customHeight="1">
      <c r="A188" s="7" t="str">
        <f>HYPERLINK("http://kyu.snu.ac.kr/sdhj/index.jsp?type=hj/GK14746_00IM0001_092b.jpg","1867_수북면_092b")</f>
        <v>1867_수북면_092b</v>
      </c>
      <c r="B188" s="4">
        <v>1867</v>
      </c>
      <c r="C188" s="4" t="s">
        <v>7581</v>
      </c>
      <c r="D188" s="4" t="s">
        <v>7582</v>
      </c>
      <c r="E188" s="4">
        <v>187</v>
      </c>
      <c r="F188" s="5">
        <v>2</v>
      </c>
      <c r="G188" s="5" t="s">
        <v>460</v>
      </c>
      <c r="H188" s="5" t="s">
        <v>461</v>
      </c>
      <c r="I188" s="5">
        <v>6</v>
      </c>
      <c r="L188" s="5">
        <v>2</v>
      </c>
      <c r="M188" s="4" t="s">
        <v>1148</v>
      </c>
      <c r="N188" s="4" t="s">
        <v>1149</v>
      </c>
      <c r="S188" s="5" t="s">
        <v>208</v>
      </c>
      <c r="T188" s="5" t="s">
        <v>209</v>
      </c>
      <c r="W188" s="5" t="s">
        <v>210</v>
      </c>
      <c r="X188" s="5" t="s">
        <v>211</v>
      </c>
      <c r="Y188" s="5" t="s">
        <v>156</v>
      </c>
      <c r="Z188" s="5" t="s">
        <v>157</v>
      </c>
      <c r="AC188" s="5">
        <v>43</v>
      </c>
      <c r="AD188" s="5" t="s">
        <v>140</v>
      </c>
      <c r="AE188" s="5" t="s">
        <v>141</v>
      </c>
    </row>
    <row r="189" spans="1:72" ht="13.5" customHeight="1">
      <c r="A189" s="7" t="str">
        <f>HYPERLINK("http://kyu.snu.ac.kr/sdhj/index.jsp?type=hj/GK14746_00IM0001_092b.jpg","1867_수북면_092b")</f>
        <v>1867_수북면_092b</v>
      </c>
      <c r="B189" s="4">
        <v>1867</v>
      </c>
      <c r="C189" s="4" t="s">
        <v>7453</v>
      </c>
      <c r="D189" s="4" t="s">
        <v>7454</v>
      </c>
      <c r="E189" s="4">
        <v>188</v>
      </c>
      <c r="F189" s="5">
        <v>2</v>
      </c>
      <c r="G189" s="5" t="s">
        <v>460</v>
      </c>
      <c r="H189" s="5" t="s">
        <v>461</v>
      </c>
      <c r="I189" s="5">
        <v>6</v>
      </c>
      <c r="L189" s="5">
        <v>2</v>
      </c>
      <c r="M189" s="4" t="s">
        <v>1148</v>
      </c>
      <c r="N189" s="4" t="s">
        <v>1149</v>
      </c>
      <c r="S189" s="5" t="s">
        <v>114</v>
      </c>
      <c r="T189" s="5" t="s">
        <v>115</v>
      </c>
      <c r="Y189" s="5" t="s">
        <v>1163</v>
      </c>
      <c r="Z189" s="5" t="s">
        <v>1164</v>
      </c>
      <c r="AC189" s="5">
        <v>43</v>
      </c>
      <c r="AD189" s="5" t="s">
        <v>140</v>
      </c>
      <c r="AE189" s="5" t="s">
        <v>141</v>
      </c>
    </row>
    <row r="190" spans="1:72" ht="13.5" customHeight="1">
      <c r="A190" s="7" t="str">
        <f>HYPERLINK("http://kyu.snu.ac.kr/sdhj/index.jsp?type=hj/GK14746_00IM0001_092b.jpg","1867_수북면_092b")</f>
        <v>1867_수북면_092b</v>
      </c>
      <c r="B190" s="4">
        <v>1867</v>
      </c>
      <c r="C190" s="4" t="s">
        <v>7581</v>
      </c>
      <c r="D190" s="4" t="s">
        <v>7582</v>
      </c>
      <c r="E190" s="4">
        <v>189</v>
      </c>
      <c r="F190" s="5">
        <v>2</v>
      </c>
      <c r="G190" s="5" t="s">
        <v>460</v>
      </c>
      <c r="H190" s="5" t="s">
        <v>461</v>
      </c>
      <c r="I190" s="5">
        <v>6</v>
      </c>
      <c r="L190" s="5">
        <v>2</v>
      </c>
      <c r="M190" s="4" t="s">
        <v>1148</v>
      </c>
      <c r="N190" s="4" t="s">
        <v>1149</v>
      </c>
      <c r="S190" s="5" t="s">
        <v>208</v>
      </c>
      <c r="T190" s="5" t="s">
        <v>209</v>
      </c>
      <c r="W190" s="5" t="s">
        <v>78</v>
      </c>
      <c r="X190" s="5" t="s">
        <v>79</v>
      </c>
      <c r="Y190" s="5" t="s">
        <v>156</v>
      </c>
      <c r="Z190" s="5" t="s">
        <v>157</v>
      </c>
      <c r="AC190" s="5">
        <v>40</v>
      </c>
      <c r="AD190" s="5" t="s">
        <v>649</v>
      </c>
      <c r="AE190" s="5" t="s">
        <v>650</v>
      </c>
      <c r="AJ190" s="5" t="s">
        <v>35</v>
      </c>
      <c r="AK190" s="5" t="s">
        <v>36</v>
      </c>
      <c r="AL190" s="5" t="s">
        <v>228</v>
      </c>
      <c r="AM190" s="5" t="s">
        <v>229</v>
      </c>
    </row>
    <row r="191" spans="1:72" ht="13.5" customHeight="1">
      <c r="A191" s="7" t="str">
        <f>HYPERLINK("http://kyu.snu.ac.kr/sdhj/index.jsp?type=hj/GK14746_00IM0001_092b.jpg","1867_수북면_092b")</f>
        <v>1867_수북면_092b</v>
      </c>
      <c r="B191" s="4">
        <v>1867</v>
      </c>
      <c r="C191" s="4" t="s">
        <v>7581</v>
      </c>
      <c r="D191" s="4" t="s">
        <v>7582</v>
      </c>
      <c r="E191" s="4">
        <v>190</v>
      </c>
      <c r="F191" s="5">
        <v>2</v>
      </c>
      <c r="G191" s="5" t="s">
        <v>460</v>
      </c>
      <c r="H191" s="5" t="s">
        <v>461</v>
      </c>
      <c r="I191" s="5">
        <v>6</v>
      </c>
      <c r="L191" s="5">
        <v>2</v>
      </c>
      <c r="M191" s="4" t="s">
        <v>1148</v>
      </c>
      <c r="N191" s="4" t="s">
        <v>1149</v>
      </c>
      <c r="S191" s="5" t="s">
        <v>124</v>
      </c>
      <c r="T191" s="5" t="s">
        <v>125</v>
      </c>
      <c r="AC191" s="5">
        <v>21</v>
      </c>
      <c r="AD191" s="5" t="s">
        <v>399</v>
      </c>
      <c r="AE191" s="5" t="s">
        <v>400</v>
      </c>
    </row>
    <row r="192" spans="1:72" ht="13.5" customHeight="1">
      <c r="A192" s="7" t="str">
        <f>HYPERLINK("http://kyu.snu.ac.kr/sdhj/index.jsp?type=hj/GK14746_00IM0001_092b.jpg","1867_수북면_092b")</f>
        <v>1867_수북면_092b</v>
      </c>
      <c r="B192" s="4">
        <v>1867</v>
      </c>
      <c r="C192" s="4" t="s">
        <v>7581</v>
      </c>
      <c r="D192" s="4" t="s">
        <v>7582</v>
      </c>
      <c r="E192" s="4">
        <v>191</v>
      </c>
      <c r="F192" s="5">
        <v>2</v>
      </c>
      <c r="G192" s="5" t="s">
        <v>460</v>
      </c>
      <c r="H192" s="5" t="s">
        <v>461</v>
      </c>
      <c r="I192" s="5">
        <v>6</v>
      </c>
      <c r="L192" s="5">
        <v>2</v>
      </c>
      <c r="M192" s="4" t="s">
        <v>1148</v>
      </c>
      <c r="N192" s="4" t="s">
        <v>1149</v>
      </c>
      <c r="S192" s="5" t="s">
        <v>124</v>
      </c>
      <c r="T192" s="5" t="s">
        <v>125</v>
      </c>
      <c r="AC192" s="5">
        <v>16</v>
      </c>
      <c r="AD192" s="5" t="s">
        <v>304</v>
      </c>
      <c r="AE192" s="5" t="s">
        <v>305</v>
      </c>
    </row>
    <row r="193" spans="1:72" ht="13.5" customHeight="1">
      <c r="A193" s="7" t="str">
        <f>HYPERLINK("http://kyu.snu.ac.kr/sdhj/index.jsp?type=hj/GK14746_00IM0001_092b.jpg","1867_수북면_092b")</f>
        <v>1867_수북면_092b</v>
      </c>
      <c r="B193" s="4">
        <v>1867</v>
      </c>
      <c r="C193" s="4" t="s">
        <v>7581</v>
      </c>
      <c r="D193" s="4" t="s">
        <v>7582</v>
      </c>
      <c r="E193" s="4">
        <v>192</v>
      </c>
      <c r="F193" s="5">
        <v>2</v>
      </c>
      <c r="G193" s="5" t="s">
        <v>460</v>
      </c>
      <c r="H193" s="5" t="s">
        <v>461</v>
      </c>
      <c r="I193" s="5">
        <v>6</v>
      </c>
      <c r="L193" s="5">
        <v>2</v>
      </c>
      <c r="M193" s="4" t="s">
        <v>1148</v>
      </c>
      <c r="N193" s="4" t="s">
        <v>1149</v>
      </c>
      <c r="T193" s="5" t="s">
        <v>7705</v>
      </c>
      <c r="U193" s="5" t="s">
        <v>170</v>
      </c>
      <c r="V193" s="5" t="s">
        <v>171</v>
      </c>
      <c r="Y193" s="5" t="s">
        <v>1165</v>
      </c>
      <c r="Z193" s="5" t="s">
        <v>1166</v>
      </c>
      <c r="AC193" s="5">
        <v>16</v>
      </c>
      <c r="AD193" s="5" t="s">
        <v>304</v>
      </c>
      <c r="AE193" s="5" t="s">
        <v>305</v>
      </c>
    </row>
    <row r="194" spans="1:72" ht="13.5" customHeight="1">
      <c r="A194" s="7" t="str">
        <f>HYPERLINK("http://kyu.snu.ac.kr/sdhj/index.jsp?type=hj/GK14746_00IM0001_092b.jpg","1867_수북면_092b")</f>
        <v>1867_수북면_092b</v>
      </c>
      <c r="B194" s="4">
        <v>1867</v>
      </c>
      <c r="C194" s="4" t="s">
        <v>7581</v>
      </c>
      <c r="D194" s="4" t="s">
        <v>7582</v>
      </c>
      <c r="E194" s="4">
        <v>193</v>
      </c>
      <c r="F194" s="5">
        <v>2</v>
      </c>
      <c r="G194" s="5" t="s">
        <v>460</v>
      </c>
      <c r="H194" s="5" t="s">
        <v>461</v>
      </c>
      <c r="I194" s="5">
        <v>6</v>
      </c>
      <c r="L194" s="5">
        <v>3</v>
      </c>
      <c r="M194" s="4" t="s">
        <v>1167</v>
      </c>
      <c r="N194" s="4" t="s">
        <v>1168</v>
      </c>
      <c r="O194" s="5" t="s">
        <v>14</v>
      </c>
      <c r="P194" s="5" t="s">
        <v>15</v>
      </c>
      <c r="T194" s="5" t="s">
        <v>7514</v>
      </c>
      <c r="U194" s="5" t="s">
        <v>134</v>
      </c>
      <c r="V194" s="5" t="s">
        <v>135</v>
      </c>
      <c r="W194" s="5" t="s">
        <v>210</v>
      </c>
      <c r="X194" s="5" t="s">
        <v>211</v>
      </c>
      <c r="Y194" s="5" t="s">
        <v>1169</v>
      </c>
      <c r="Z194" s="5" t="s">
        <v>1170</v>
      </c>
      <c r="AC194" s="5">
        <v>23</v>
      </c>
      <c r="AD194" s="5" t="s">
        <v>835</v>
      </c>
      <c r="AE194" s="5" t="s">
        <v>836</v>
      </c>
      <c r="AJ194" s="5" t="s">
        <v>35</v>
      </c>
      <c r="AK194" s="5" t="s">
        <v>36</v>
      </c>
      <c r="AL194" s="5" t="s">
        <v>365</v>
      </c>
      <c r="AM194" s="5" t="s">
        <v>366</v>
      </c>
      <c r="AT194" s="5" t="s">
        <v>144</v>
      </c>
      <c r="AU194" s="5" t="s">
        <v>145</v>
      </c>
      <c r="AV194" s="5" t="s">
        <v>1171</v>
      </c>
      <c r="AW194" s="5" t="s">
        <v>1172</v>
      </c>
      <c r="BG194" s="5" t="s">
        <v>144</v>
      </c>
      <c r="BH194" s="5" t="s">
        <v>145</v>
      </c>
      <c r="BI194" s="5" t="s">
        <v>1173</v>
      </c>
      <c r="BJ194" s="5" t="s">
        <v>1174</v>
      </c>
      <c r="BK194" s="5" t="s">
        <v>144</v>
      </c>
      <c r="BL194" s="5" t="s">
        <v>145</v>
      </c>
      <c r="BM194" s="5" t="s">
        <v>1175</v>
      </c>
      <c r="BN194" s="5" t="s">
        <v>1176</v>
      </c>
      <c r="BO194" s="5" t="s">
        <v>144</v>
      </c>
      <c r="BP194" s="5" t="s">
        <v>145</v>
      </c>
      <c r="BQ194" s="5" t="s">
        <v>7718</v>
      </c>
      <c r="BR194" s="5" t="s">
        <v>1177</v>
      </c>
    </row>
    <row r="195" spans="1:72" ht="13.5" customHeight="1">
      <c r="A195" s="7" t="str">
        <f>HYPERLINK("http://kyu.snu.ac.kr/sdhj/index.jsp?type=hj/GK14746_00IM0001_092b.jpg","1867_수북면_092b")</f>
        <v>1867_수북면_092b</v>
      </c>
      <c r="B195" s="4">
        <v>1867</v>
      </c>
      <c r="C195" s="4" t="s">
        <v>7592</v>
      </c>
      <c r="D195" s="4" t="s">
        <v>7593</v>
      </c>
      <c r="E195" s="4">
        <v>194</v>
      </c>
      <c r="F195" s="5">
        <v>2</v>
      </c>
      <c r="G195" s="5" t="s">
        <v>460</v>
      </c>
      <c r="H195" s="5" t="s">
        <v>461</v>
      </c>
      <c r="I195" s="5">
        <v>6</v>
      </c>
      <c r="L195" s="5">
        <v>3</v>
      </c>
      <c r="M195" s="4" t="s">
        <v>1167</v>
      </c>
      <c r="N195" s="4" t="s">
        <v>1168</v>
      </c>
      <c r="T195" s="5" t="s">
        <v>7719</v>
      </c>
      <c r="U195" s="5" t="s">
        <v>170</v>
      </c>
      <c r="V195" s="5" t="s">
        <v>171</v>
      </c>
      <c r="Y195" s="5" t="s">
        <v>1178</v>
      </c>
      <c r="Z195" s="5" t="s">
        <v>1179</v>
      </c>
      <c r="AC195" s="5">
        <v>16</v>
      </c>
    </row>
    <row r="196" spans="1:72" ht="13.5" customHeight="1">
      <c r="A196" s="7" t="str">
        <f>HYPERLINK("http://kyu.snu.ac.kr/sdhj/index.jsp?type=hj/GK14746_00IM0001_092b.jpg","1867_수북면_092b")</f>
        <v>1867_수북면_092b</v>
      </c>
      <c r="B196" s="4">
        <v>1867</v>
      </c>
      <c r="C196" s="4" t="s">
        <v>7720</v>
      </c>
      <c r="D196" s="4" t="s">
        <v>7721</v>
      </c>
      <c r="E196" s="4">
        <v>195</v>
      </c>
      <c r="F196" s="5">
        <v>2</v>
      </c>
      <c r="G196" s="5" t="s">
        <v>460</v>
      </c>
      <c r="H196" s="5" t="s">
        <v>461</v>
      </c>
      <c r="I196" s="5">
        <v>6</v>
      </c>
      <c r="L196" s="5">
        <v>4</v>
      </c>
      <c r="M196" s="4" t="s">
        <v>1180</v>
      </c>
      <c r="N196" s="4" t="s">
        <v>1181</v>
      </c>
      <c r="O196" s="5" t="s">
        <v>14</v>
      </c>
      <c r="P196" s="5" t="s">
        <v>15</v>
      </c>
      <c r="T196" s="5" t="s">
        <v>7722</v>
      </c>
      <c r="U196" s="5" t="s">
        <v>134</v>
      </c>
      <c r="V196" s="5" t="s">
        <v>135</v>
      </c>
      <c r="W196" s="5" t="s">
        <v>535</v>
      </c>
      <c r="X196" s="5" t="s">
        <v>536</v>
      </c>
      <c r="Y196" s="5" t="s">
        <v>571</v>
      </c>
      <c r="Z196" s="5" t="s">
        <v>572</v>
      </c>
      <c r="AC196" s="5">
        <v>26</v>
      </c>
      <c r="AD196" s="5" t="s">
        <v>573</v>
      </c>
      <c r="AE196" s="5" t="s">
        <v>574</v>
      </c>
      <c r="AJ196" s="5" t="s">
        <v>35</v>
      </c>
      <c r="AK196" s="5" t="s">
        <v>36</v>
      </c>
      <c r="AL196" s="5" t="s">
        <v>668</v>
      </c>
      <c r="AM196" s="5" t="s">
        <v>540</v>
      </c>
      <c r="AT196" s="5" t="s">
        <v>134</v>
      </c>
      <c r="AU196" s="5" t="s">
        <v>135</v>
      </c>
      <c r="AV196" s="5" t="s">
        <v>7723</v>
      </c>
      <c r="AW196" s="5" t="s">
        <v>7724</v>
      </c>
      <c r="BG196" s="5" t="s">
        <v>144</v>
      </c>
      <c r="BH196" s="5" t="s">
        <v>145</v>
      </c>
      <c r="BI196" s="5" t="s">
        <v>541</v>
      </c>
      <c r="BJ196" s="5" t="s">
        <v>542</v>
      </c>
      <c r="BK196" s="5" t="s">
        <v>144</v>
      </c>
      <c r="BL196" s="5" t="s">
        <v>145</v>
      </c>
      <c r="BM196" s="5" t="s">
        <v>543</v>
      </c>
      <c r="BN196" s="5" t="s">
        <v>544</v>
      </c>
      <c r="BO196" s="5" t="s">
        <v>144</v>
      </c>
      <c r="BP196" s="5" t="s">
        <v>145</v>
      </c>
      <c r="BQ196" s="5" t="s">
        <v>1182</v>
      </c>
      <c r="BR196" s="5" t="s">
        <v>7725</v>
      </c>
      <c r="BS196" s="5" t="s">
        <v>555</v>
      </c>
      <c r="BT196" s="5" t="s">
        <v>556</v>
      </c>
    </row>
    <row r="197" spans="1:72" ht="13.5" customHeight="1">
      <c r="A197" s="7" t="str">
        <f>HYPERLINK("http://kyu.snu.ac.kr/sdhj/index.jsp?type=hj/GK14746_00IM0001_092b.jpg","1867_수북면_092b")</f>
        <v>1867_수북면_092b</v>
      </c>
      <c r="B197" s="4">
        <v>1867</v>
      </c>
      <c r="C197" s="4" t="s">
        <v>7689</v>
      </c>
      <c r="D197" s="4" t="s">
        <v>7690</v>
      </c>
      <c r="E197" s="4">
        <v>196</v>
      </c>
      <c r="F197" s="5">
        <v>2</v>
      </c>
      <c r="G197" s="5" t="s">
        <v>460</v>
      </c>
      <c r="H197" s="5" t="s">
        <v>461</v>
      </c>
      <c r="I197" s="5">
        <v>6</v>
      </c>
      <c r="L197" s="5">
        <v>4</v>
      </c>
      <c r="M197" s="4" t="s">
        <v>1180</v>
      </c>
      <c r="N197" s="4" t="s">
        <v>1181</v>
      </c>
      <c r="S197" s="5" t="s">
        <v>96</v>
      </c>
      <c r="T197" s="5" t="s">
        <v>97</v>
      </c>
      <c r="W197" s="5" t="s">
        <v>497</v>
      </c>
      <c r="X197" s="5" t="s">
        <v>498</v>
      </c>
      <c r="Y197" s="5" t="s">
        <v>156</v>
      </c>
      <c r="Z197" s="5" t="s">
        <v>157</v>
      </c>
      <c r="AC197" s="5">
        <v>27</v>
      </c>
      <c r="AD197" s="5" t="s">
        <v>174</v>
      </c>
      <c r="AE197" s="5" t="s">
        <v>175</v>
      </c>
      <c r="AJ197" s="5" t="s">
        <v>35</v>
      </c>
      <c r="AK197" s="5" t="s">
        <v>36</v>
      </c>
      <c r="AL197" s="5" t="s">
        <v>499</v>
      </c>
      <c r="AM197" s="5" t="s">
        <v>500</v>
      </c>
      <c r="AT197" s="5" t="s">
        <v>144</v>
      </c>
      <c r="AU197" s="5" t="s">
        <v>145</v>
      </c>
      <c r="AV197" s="5" t="s">
        <v>1183</v>
      </c>
      <c r="AW197" s="5" t="s">
        <v>1184</v>
      </c>
      <c r="BG197" s="5" t="s">
        <v>144</v>
      </c>
      <c r="BH197" s="5" t="s">
        <v>145</v>
      </c>
      <c r="BI197" s="5" t="s">
        <v>1185</v>
      </c>
      <c r="BJ197" s="5" t="s">
        <v>1186</v>
      </c>
      <c r="BK197" s="5" t="s">
        <v>144</v>
      </c>
      <c r="BL197" s="5" t="s">
        <v>145</v>
      </c>
      <c r="BM197" s="5" t="s">
        <v>1187</v>
      </c>
      <c r="BN197" s="5" t="s">
        <v>7726</v>
      </c>
      <c r="BO197" s="5" t="s">
        <v>144</v>
      </c>
      <c r="BP197" s="5" t="s">
        <v>145</v>
      </c>
      <c r="BQ197" s="5" t="s">
        <v>1188</v>
      </c>
      <c r="BR197" s="5" t="s">
        <v>1189</v>
      </c>
      <c r="BS197" s="5" t="s">
        <v>1190</v>
      </c>
      <c r="BT197" s="5" t="s">
        <v>7727</v>
      </c>
    </row>
    <row r="198" spans="1:72" ht="13.5" customHeight="1">
      <c r="A198" s="7" t="str">
        <f>HYPERLINK("http://kyu.snu.ac.kr/sdhj/index.jsp?type=hj/GK14746_00IM0001_092b.jpg","1867_수북면_092b")</f>
        <v>1867_수북면_092b</v>
      </c>
      <c r="B198" s="4">
        <v>1867</v>
      </c>
      <c r="C198" s="4" t="s">
        <v>7728</v>
      </c>
      <c r="D198" s="4" t="s">
        <v>7729</v>
      </c>
      <c r="E198" s="4">
        <v>197</v>
      </c>
      <c r="F198" s="5">
        <v>2</v>
      </c>
      <c r="G198" s="5" t="s">
        <v>460</v>
      </c>
      <c r="H198" s="5" t="s">
        <v>461</v>
      </c>
      <c r="I198" s="5">
        <v>6</v>
      </c>
      <c r="L198" s="5">
        <v>4</v>
      </c>
      <c r="M198" s="4" t="s">
        <v>1180</v>
      </c>
      <c r="N198" s="4" t="s">
        <v>1181</v>
      </c>
      <c r="T198" s="5" t="s">
        <v>7730</v>
      </c>
      <c r="U198" s="5" t="s">
        <v>170</v>
      </c>
      <c r="V198" s="5" t="s">
        <v>171</v>
      </c>
      <c r="Y198" s="5" t="s">
        <v>1191</v>
      </c>
      <c r="Z198" s="5" t="s">
        <v>1192</v>
      </c>
      <c r="AC198" s="5">
        <v>21</v>
      </c>
      <c r="AD198" s="5" t="s">
        <v>126</v>
      </c>
      <c r="AE198" s="5" t="s">
        <v>127</v>
      </c>
    </row>
    <row r="199" spans="1:72" ht="13.5" customHeight="1">
      <c r="A199" s="7" t="str">
        <f>HYPERLINK("http://kyu.snu.ac.kr/sdhj/index.jsp?type=hj/GK14746_00IM0001_092b.jpg","1867_수북면_092b")</f>
        <v>1867_수북면_092b</v>
      </c>
      <c r="B199" s="4">
        <v>1867</v>
      </c>
      <c r="C199" s="4" t="s">
        <v>7731</v>
      </c>
      <c r="D199" s="4" t="s">
        <v>7732</v>
      </c>
      <c r="E199" s="4">
        <v>198</v>
      </c>
      <c r="F199" s="5">
        <v>2</v>
      </c>
      <c r="G199" s="5" t="s">
        <v>460</v>
      </c>
      <c r="H199" s="5" t="s">
        <v>461</v>
      </c>
      <c r="I199" s="5">
        <v>6</v>
      </c>
      <c r="L199" s="5">
        <v>5</v>
      </c>
      <c r="M199" s="4" t="s">
        <v>1193</v>
      </c>
      <c r="N199" s="4" t="s">
        <v>1194</v>
      </c>
      <c r="T199" s="5" t="s">
        <v>7733</v>
      </c>
      <c r="U199" s="5" t="s">
        <v>134</v>
      </c>
      <c r="V199" s="5" t="s">
        <v>135</v>
      </c>
      <c r="W199" s="5" t="s">
        <v>78</v>
      </c>
      <c r="X199" s="5" t="s">
        <v>79</v>
      </c>
      <c r="Y199" s="5" t="s">
        <v>1195</v>
      </c>
      <c r="Z199" s="5" t="s">
        <v>1196</v>
      </c>
      <c r="AC199" s="5">
        <v>66</v>
      </c>
      <c r="AD199" s="5" t="s">
        <v>1197</v>
      </c>
      <c r="AE199" s="5" t="s">
        <v>1198</v>
      </c>
      <c r="AJ199" s="5" t="s">
        <v>35</v>
      </c>
      <c r="AK199" s="5" t="s">
        <v>36</v>
      </c>
      <c r="AL199" s="5" t="s">
        <v>468</v>
      </c>
      <c r="AM199" s="5" t="s">
        <v>469</v>
      </c>
      <c r="AT199" s="5" t="s">
        <v>144</v>
      </c>
      <c r="AU199" s="5" t="s">
        <v>145</v>
      </c>
      <c r="AV199" s="5" t="s">
        <v>1199</v>
      </c>
      <c r="AW199" s="5" t="s">
        <v>1200</v>
      </c>
      <c r="BG199" s="5" t="s">
        <v>144</v>
      </c>
      <c r="BH199" s="5" t="s">
        <v>145</v>
      </c>
      <c r="BI199" s="5" t="s">
        <v>1201</v>
      </c>
      <c r="BJ199" s="5" t="s">
        <v>1202</v>
      </c>
      <c r="BK199" s="5" t="s">
        <v>144</v>
      </c>
      <c r="BL199" s="5" t="s">
        <v>145</v>
      </c>
      <c r="BM199" s="5" t="s">
        <v>1203</v>
      </c>
      <c r="BN199" s="5" t="s">
        <v>1204</v>
      </c>
      <c r="BO199" s="5" t="s">
        <v>1205</v>
      </c>
      <c r="BP199" s="5" t="s">
        <v>7734</v>
      </c>
      <c r="BQ199" s="5" t="s">
        <v>1206</v>
      </c>
      <c r="BR199" s="5" t="s">
        <v>1207</v>
      </c>
      <c r="BS199" s="5" t="s">
        <v>142</v>
      </c>
      <c r="BT199" s="5" t="s">
        <v>143</v>
      </c>
    </row>
    <row r="200" spans="1:72" ht="13.5" customHeight="1">
      <c r="A200" s="7" t="str">
        <f>HYPERLINK("http://kyu.snu.ac.kr/sdhj/index.jsp?type=hj/GK14746_00IM0001_092b.jpg","1867_수북면_092b")</f>
        <v>1867_수북면_092b</v>
      </c>
      <c r="B200" s="4">
        <v>1867</v>
      </c>
      <c r="C200" s="4" t="s">
        <v>7735</v>
      </c>
      <c r="D200" s="4" t="s">
        <v>7736</v>
      </c>
      <c r="E200" s="4">
        <v>199</v>
      </c>
      <c r="F200" s="5">
        <v>2</v>
      </c>
      <c r="G200" s="5" t="s">
        <v>460</v>
      </c>
      <c r="H200" s="5" t="s">
        <v>461</v>
      </c>
      <c r="I200" s="5">
        <v>6</v>
      </c>
      <c r="L200" s="5">
        <v>5</v>
      </c>
      <c r="M200" s="4" t="s">
        <v>1193</v>
      </c>
      <c r="N200" s="4" t="s">
        <v>1194</v>
      </c>
      <c r="S200" s="5" t="s">
        <v>96</v>
      </c>
      <c r="T200" s="5" t="s">
        <v>97</v>
      </c>
      <c r="W200" s="5" t="s">
        <v>136</v>
      </c>
      <c r="X200" s="5" t="s">
        <v>137</v>
      </c>
      <c r="Y200" s="5" t="s">
        <v>156</v>
      </c>
      <c r="Z200" s="5" t="s">
        <v>157</v>
      </c>
      <c r="AC200" s="5">
        <v>73</v>
      </c>
      <c r="AD200" s="5" t="s">
        <v>765</v>
      </c>
      <c r="AE200" s="5" t="s">
        <v>766</v>
      </c>
      <c r="AJ200" s="5" t="s">
        <v>35</v>
      </c>
      <c r="AK200" s="5" t="s">
        <v>36</v>
      </c>
      <c r="AL200" s="5" t="s">
        <v>142</v>
      </c>
      <c r="AM200" s="5" t="s">
        <v>143</v>
      </c>
      <c r="AT200" s="5" t="s">
        <v>144</v>
      </c>
      <c r="AU200" s="5" t="s">
        <v>145</v>
      </c>
      <c r="AV200" s="5" t="s">
        <v>1208</v>
      </c>
      <c r="AW200" s="5" t="s">
        <v>1209</v>
      </c>
      <c r="BG200" s="5" t="s">
        <v>144</v>
      </c>
      <c r="BH200" s="5" t="s">
        <v>145</v>
      </c>
      <c r="BI200" s="5" t="s">
        <v>1210</v>
      </c>
      <c r="BJ200" s="5" t="s">
        <v>1211</v>
      </c>
      <c r="BK200" s="5" t="s">
        <v>144</v>
      </c>
      <c r="BL200" s="5" t="s">
        <v>145</v>
      </c>
      <c r="BM200" s="5" t="s">
        <v>1212</v>
      </c>
      <c r="BN200" s="5" t="s">
        <v>1213</v>
      </c>
      <c r="BO200" s="5" t="s">
        <v>144</v>
      </c>
      <c r="BP200" s="5" t="s">
        <v>145</v>
      </c>
      <c r="BQ200" s="5" t="s">
        <v>1214</v>
      </c>
      <c r="BR200" s="5" t="s">
        <v>1215</v>
      </c>
      <c r="BS200" s="5" t="s">
        <v>7737</v>
      </c>
      <c r="BT200" s="5" t="s">
        <v>7738</v>
      </c>
    </row>
    <row r="201" spans="1:72" ht="13.5" customHeight="1">
      <c r="A201" s="7" t="str">
        <f>HYPERLINK("http://kyu.snu.ac.kr/sdhj/index.jsp?type=hj/GK14746_00IM0001_092b.jpg","1867_수북면_092b")</f>
        <v>1867_수북면_092b</v>
      </c>
      <c r="B201" s="4">
        <v>1867</v>
      </c>
      <c r="C201" s="4" t="s">
        <v>7739</v>
      </c>
      <c r="D201" s="4" t="s">
        <v>7740</v>
      </c>
      <c r="E201" s="4">
        <v>200</v>
      </c>
      <c r="F201" s="5">
        <v>2</v>
      </c>
      <c r="G201" s="5" t="s">
        <v>460</v>
      </c>
      <c r="H201" s="5" t="s">
        <v>461</v>
      </c>
      <c r="I201" s="5">
        <v>6</v>
      </c>
      <c r="L201" s="5">
        <v>5</v>
      </c>
      <c r="M201" s="4" t="s">
        <v>1193</v>
      </c>
      <c r="N201" s="4" t="s">
        <v>1194</v>
      </c>
      <c r="S201" s="5" t="s">
        <v>114</v>
      </c>
      <c r="T201" s="5" t="s">
        <v>115</v>
      </c>
      <c r="Y201" s="5" t="s">
        <v>1216</v>
      </c>
      <c r="Z201" s="5" t="s">
        <v>1217</v>
      </c>
      <c r="AC201" s="5">
        <v>36</v>
      </c>
      <c r="AD201" s="5" t="s">
        <v>426</v>
      </c>
      <c r="AE201" s="5" t="s">
        <v>427</v>
      </c>
    </row>
    <row r="202" spans="1:72" ht="13.5" customHeight="1">
      <c r="A202" s="7" t="str">
        <f>HYPERLINK("http://kyu.snu.ac.kr/sdhj/index.jsp?type=hj/GK14746_00IM0001_092b.jpg","1867_수북면_092b")</f>
        <v>1867_수북면_092b</v>
      </c>
      <c r="B202" s="4">
        <v>1867</v>
      </c>
      <c r="C202" s="4" t="s">
        <v>7659</v>
      </c>
      <c r="D202" s="4" t="s">
        <v>7660</v>
      </c>
      <c r="E202" s="4">
        <v>201</v>
      </c>
      <c r="F202" s="5">
        <v>2</v>
      </c>
      <c r="G202" s="5" t="s">
        <v>460</v>
      </c>
      <c r="H202" s="5" t="s">
        <v>461</v>
      </c>
      <c r="I202" s="5">
        <v>6</v>
      </c>
      <c r="L202" s="5">
        <v>5</v>
      </c>
      <c r="M202" s="4" t="s">
        <v>1193</v>
      </c>
      <c r="N202" s="4" t="s">
        <v>1194</v>
      </c>
      <c r="S202" s="5" t="s">
        <v>208</v>
      </c>
      <c r="T202" s="5" t="s">
        <v>209</v>
      </c>
      <c r="W202" s="5" t="s">
        <v>1218</v>
      </c>
      <c r="X202" s="5" t="s">
        <v>1219</v>
      </c>
      <c r="Y202" s="5" t="s">
        <v>156</v>
      </c>
      <c r="Z202" s="5" t="s">
        <v>157</v>
      </c>
      <c r="AC202" s="5">
        <v>39</v>
      </c>
      <c r="AD202" s="5" t="s">
        <v>260</v>
      </c>
      <c r="AE202" s="5" t="s">
        <v>261</v>
      </c>
      <c r="AJ202" s="5" t="s">
        <v>35</v>
      </c>
      <c r="AK202" s="5" t="s">
        <v>36</v>
      </c>
      <c r="AL202" s="5" t="s">
        <v>1220</v>
      </c>
      <c r="AM202" s="5" t="s">
        <v>1221</v>
      </c>
    </row>
    <row r="203" spans="1:72" ht="13.5" customHeight="1">
      <c r="A203" s="7" t="str">
        <f>HYPERLINK("http://kyu.snu.ac.kr/sdhj/index.jsp?type=hj/GK14746_00IM0001_092b.jpg","1867_수북면_092b")</f>
        <v>1867_수북면_092b</v>
      </c>
      <c r="B203" s="4">
        <v>1867</v>
      </c>
      <c r="C203" s="4" t="s">
        <v>7659</v>
      </c>
      <c r="D203" s="4" t="s">
        <v>7660</v>
      </c>
      <c r="E203" s="4">
        <v>202</v>
      </c>
      <c r="F203" s="5">
        <v>2</v>
      </c>
      <c r="G203" s="5" t="s">
        <v>460</v>
      </c>
      <c r="H203" s="5" t="s">
        <v>461</v>
      </c>
      <c r="I203" s="5">
        <v>6</v>
      </c>
      <c r="L203" s="5">
        <v>5</v>
      </c>
      <c r="M203" s="4" t="s">
        <v>1193</v>
      </c>
      <c r="N203" s="4" t="s">
        <v>1194</v>
      </c>
      <c r="T203" s="5" t="s">
        <v>7741</v>
      </c>
      <c r="U203" s="5" t="s">
        <v>170</v>
      </c>
      <c r="V203" s="5" t="s">
        <v>171</v>
      </c>
      <c r="Y203" s="5" t="s">
        <v>1222</v>
      </c>
      <c r="Z203" s="5" t="s">
        <v>1223</v>
      </c>
      <c r="AC203" s="5">
        <v>72</v>
      </c>
      <c r="AD203" s="5" t="s">
        <v>130</v>
      </c>
      <c r="AE203" s="5" t="s">
        <v>131</v>
      </c>
    </row>
    <row r="204" spans="1:72" ht="13.5" customHeight="1">
      <c r="A204" s="7" t="str">
        <f>HYPERLINK("http://kyu.snu.ac.kr/sdhj/index.jsp?type=hj/GK14746_00IM0001_092b.jpg","1867_수북면_092b")</f>
        <v>1867_수북면_092b</v>
      </c>
      <c r="B204" s="4">
        <v>1867</v>
      </c>
      <c r="C204" s="4" t="s">
        <v>7659</v>
      </c>
      <c r="D204" s="4" t="s">
        <v>7660</v>
      </c>
      <c r="E204" s="4">
        <v>203</v>
      </c>
      <c r="F204" s="5">
        <v>2</v>
      </c>
      <c r="G204" s="5" t="s">
        <v>460</v>
      </c>
      <c r="H204" s="5" t="s">
        <v>461</v>
      </c>
      <c r="I204" s="5">
        <v>6</v>
      </c>
      <c r="L204" s="5">
        <v>5</v>
      </c>
      <c r="M204" s="4" t="s">
        <v>1193</v>
      </c>
      <c r="N204" s="4" t="s">
        <v>1194</v>
      </c>
      <c r="T204" s="5" t="s">
        <v>7741</v>
      </c>
      <c r="Y204" s="5" t="s">
        <v>1224</v>
      </c>
      <c r="Z204" s="5" t="s">
        <v>1225</v>
      </c>
      <c r="AC204" s="5">
        <v>50</v>
      </c>
      <c r="AD204" s="5" t="s">
        <v>194</v>
      </c>
      <c r="AE204" s="5" t="s">
        <v>195</v>
      </c>
      <c r="BC204" s="5" t="s">
        <v>7742</v>
      </c>
      <c r="BE204" s="5" t="s">
        <v>7743</v>
      </c>
      <c r="BF204" s="5" t="s">
        <v>796</v>
      </c>
    </row>
    <row r="205" spans="1:72" ht="13.5" customHeight="1">
      <c r="A205" s="7" t="str">
        <f>HYPERLINK("http://kyu.snu.ac.kr/sdhj/index.jsp?type=hj/GK14746_00IM0001_092b.jpg","1867_수북면_092b")</f>
        <v>1867_수북면_092b</v>
      </c>
      <c r="B205" s="4">
        <v>1867</v>
      </c>
      <c r="C205" s="4" t="s">
        <v>7617</v>
      </c>
      <c r="D205" s="4" t="s">
        <v>7618</v>
      </c>
      <c r="E205" s="4">
        <v>204</v>
      </c>
      <c r="F205" s="5">
        <v>2</v>
      </c>
      <c r="G205" s="5" t="s">
        <v>460</v>
      </c>
      <c r="H205" s="5" t="s">
        <v>461</v>
      </c>
      <c r="I205" s="5">
        <v>6</v>
      </c>
      <c r="L205" s="5">
        <v>5</v>
      </c>
      <c r="M205" s="4" t="s">
        <v>1193</v>
      </c>
      <c r="N205" s="4" t="s">
        <v>1194</v>
      </c>
      <c r="T205" s="5" t="s">
        <v>7741</v>
      </c>
      <c r="Y205" s="5" t="s">
        <v>1226</v>
      </c>
      <c r="Z205" s="5" t="s">
        <v>1227</v>
      </c>
      <c r="AC205" s="5">
        <v>36</v>
      </c>
      <c r="AD205" s="5" t="s">
        <v>426</v>
      </c>
      <c r="AE205" s="5" t="s">
        <v>427</v>
      </c>
      <c r="BC205" s="5" t="s">
        <v>7742</v>
      </c>
      <c r="BE205" s="5" t="s">
        <v>7743</v>
      </c>
      <c r="BF205" s="5" t="s">
        <v>799</v>
      </c>
    </row>
    <row r="206" spans="1:72" ht="13.5" customHeight="1">
      <c r="A206" s="7" t="str">
        <f>HYPERLINK("http://kyu.snu.ac.kr/sdhj/index.jsp?type=hj/GK14746_00IM0001_093a.jpg","1867_수북면_093a")</f>
        <v>1867_수북면_093a</v>
      </c>
      <c r="B206" s="4">
        <v>1867</v>
      </c>
      <c r="C206" s="4" t="s">
        <v>7617</v>
      </c>
      <c r="D206" s="4" t="s">
        <v>7618</v>
      </c>
      <c r="E206" s="4">
        <v>205</v>
      </c>
      <c r="F206" s="5">
        <v>2</v>
      </c>
      <c r="G206" s="5" t="s">
        <v>460</v>
      </c>
      <c r="H206" s="5" t="s">
        <v>461</v>
      </c>
      <c r="I206" s="5">
        <v>7</v>
      </c>
      <c r="J206" s="5" t="s">
        <v>1228</v>
      </c>
      <c r="K206" s="5" t="s">
        <v>1229</v>
      </c>
      <c r="L206" s="5">
        <v>1</v>
      </c>
      <c r="M206" s="4" t="s">
        <v>1230</v>
      </c>
      <c r="N206" s="4" t="s">
        <v>1231</v>
      </c>
      <c r="T206" s="5" t="s">
        <v>7528</v>
      </c>
      <c r="U206" s="5" t="s">
        <v>1232</v>
      </c>
      <c r="V206" s="5" t="s">
        <v>1233</v>
      </c>
      <c r="W206" s="5" t="s">
        <v>78</v>
      </c>
      <c r="X206" s="5" t="s">
        <v>79</v>
      </c>
      <c r="Y206" s="5" t="s">
        <v>1234</v>
      </c>
      <c r="Z206" s="5" t="s">
        <v>1235</v>
      </c>
      <c r="AC206" s="5">
        <v>47</v>
      </c>
      <c r="AD206" s="5" t="s">
        <v>353</v>
      </c>
      <c r="AE206" s="5" t="s">
        <v>354</v>
      </c>
      <c r="AJ206" s="5" t="s">
        <v>35</v>
      </c>
      <c r="AK206" s="5" t="s">
        <v>36</v>
      </c>
      <c r="AL206" s="5" t="s">
        <v>160</v>
      </c>
      <c r="AM206" s="5" t="s">
        <v>161</v>
      </c>
      <c r="AT206" s="5" t="s">
        <v>86</v>
      </c>
      <c r="AU206" s="5" t="s">
        <v>87</v>
      </c>
      <c r="AV206" s="5" t="s">
        <v>7744</v>
      </c>
      <c r="AW206" s="5" t="s">
        <v>390</v>
      </c>
      <c r="BG206" s="5" t="s">
        <v>86</v>
      </c>
      <c r="BH206" s="5" t="s">
        <v>87</v>
      </c>
      <c r="BI206" s="5" t="s">
        <v>1236</v>
      </c>
      <c r="BJ206" s="5" t="s">
        <v>1237</v>
      </c>
      <c r="BK206" s="5" t="s">
        <v>86</v>
      </c>
      <c r="BL206" s="5" t="s">
        <v>87</v>
      </c>
      <c r="BM206" s="5" t="s">
        <v>729</v>
      </c>
      <c r="BN206" s="5" t="s">
        <v>730</v>
      </c>
      <c r="BO206" s="5" t="s">
        <v>86</v>
      </c>
      <c r="BP206" s="5" t="s">
        <v>87</v>
      </c>
      <c r="BQ206" s="5" t="s">
        <v>1238</v>
      </c>
      <c r="BR206" s="5" t="s">
        <v>1239</v>
      </c>
      <c r="BS206" s="5" t="s">
        <v>1240</v>
      </c>
      <c r="BT206" s="5" t="s">
        <v>1241</v>
      </c>
    </row>
    <row r="207" spans="1:72" ht="13.5" customHeight="1">
      <c r="A207" s="7" t="str">
        <f>HYPERLINK("http://kyu.snu.ac.kr/sdhj/index.jsp?type=hj/GK14746_00IM0001_093a.jpg","1867_수북면_093a")</f>
        <v>1867_수북면_093a</v>
      </c>
      <c r="B207" s="4">
        <v>1867</v>
      </c>
      <c r="C207" s="4" t="s">
        <v>7462</v>
      </c>
      <c r="D207" s="4" t="s">
        <v>7463</v>
      </c>
      <c r="E207" s="4">
        <v>206</v>
      </c>
      <c r="F207" s="5">
        <v>2</v>
      </c>
      <c r="G207" s="5" t="s">
        <v>460</v>
      </c>
      <c r="H207" s="5" t="s">
        <v>461</v>
      </c>
      <c r="I207" s="5">
        <v>7</v>
      </c>
      <c r="L207" s="5">
        <v>1</v>
      </c>
      <c r="M207" s="4" t="s">
        <v>1230</v>
      </c>
      <c r="N207" s="4" t="s">
        <v>1231</v>
      </c>
      <c r="S207" s="5" t="s">
        <v>124</v>
      </c>
      <c r="T207" s="5" t="s">
        <v>125</v>
      </c>
      <c r="AC207" s="5">
        <v>16</v>
      </c>
      <c r="AD207" s="5" t="s">
        <v>304</v>
      </c>
      <c r="AE207" s="5" t="s">
        <v>305</v>
      </c>
    </row>
    <row r="208" spans="1:72" ht="13.5" customHeight="1">
      <c r="A208" s="7" t="str">
        <f>HYPERLINK("http://kyu.snu.ac.kr/sdhj/index.jsp?type=hj/GK14746_00IM0001_093a.jpg","1867_수북면_093a")</f>
        <v>1867_수북면_093a</v>
      </c>
      <c r="B208" s="4">
        <v>1867</v>
      </c>
      <c r="C208" s="4" t="s">
        <v>7481</v>
      </c>
      <c r="D208" s="4" t="s">
        <v>7482</v>
      </c>
      <c r="E208" s="4">
        <v>207</v>
      </c>
      <c r="F208" s="5">
        <v>2</v>
      </c>
      <c r="G208" s="5" t="s">
        <v>460</v>
      </c>
      <c r="H208" s="5" t="s">
        <v>461</v>
      </c>
      <c r="I208" s="5">
        <v>7</v>
      </c>
      <c r="L208" s="5">
        <v>1</v>
      </c>
      <c r="M208" s="4" t="s">
        <v>1230</v>
      </c>
      <c r="N208" s="4" t="s">
        <v>1231</v>
      </c>
      <c r="S208" s="5" t="s">
        <v>124</v>
      </c>
      <c r="T208" s="5" t="s">
        <v>125</v>
      </c>
      <c r="AC208" s="5">
        <v>14</v>
      </c>
      <c r="AD208" s="5" t="s">
        <v>212</v>
      </c>
      <c r="AE208" s="5" t="s">
        <v>213</v>
      </c>
    </row>
    <row r="209" spans="1:72" ht="13.5" customHeight="1">
      <c r="A209" s="7" t="str">
        <f>HYPERLINK("http://kyu.snu.ac.kr/sdhj/index.jsp?type=hj/GK14746_00IM0001_093a.jpg","1867_수북면_093a")</f>
        <v>1867_수북면_093a</v>
      </c>
      <c r="B209" s="4">
        <v>1867</v>
      </c>
      <c r="C209" s="4" t="s">
        <v>7481</v>
      </c>
      <c r="D209" s="4" t="s">
        <v>7482</v>
      </c>
      <c r="E209" s="4">
        <v>208</v>
      </c>
      <c r="F209" s="5">
        <v>2</v>
      </c>
      <c r="G209" s="5" t="s">
        <v>460</v>
      </c>
      <c r="H209" s="5" t="s">
        <v>461</v>
      </c>
      <c r="I209" s="5">
        <v>7</v>
      </c>
      <c r="L209" s="5">
        <v>2</v>
      </c>
      <c r="M209" s="4" t="s">
        <v>1228</v>
      </c>
      <c r="N209" s="4" t="s">
        <v>1229</v>
      </c>
      <c r="T209" s="5" t="s">
        <v>7587</v>
      </c>
      <c r="U209" s="5" t="s">
        <v>1242</v>
      </c>
      <c r="V209" s="5" t="s">
        <v>1243</v>
      </c>
      <c r="W209" s="5" t="s">
        <v>723</v>
      </c>
      <c r="X209" s="5" t="s">
        <v>724</v>
      </c>
      <c r="Y209" s="5" t="s">
        <v>1132</v>
      </c>
      <c r="Z209" s="5" t="s">
        <v>1133</v>
      </c>
      <c r="AC209" s="5">
        <v>45</v>
      </c>
      <c r="AD209" s="5" t="s">
        <v>503</v>
      </c>
      <c r="AE209" s="5" t="s">
        <v>504</v>
      </c>
      <c r="AJ209" s="5" t="s">
        <v>35</v>
      </c>
      <c r="AK209" s="5" t="s">
        <v>36</v>
      </c>
      <c r="AL209" s="5" t="s">
        <v>727</v>
      </c>
      <c r="AM209" s="5" t="s">
        <v>728</v>
      </c>
      <c r="AT209" s="5" t="s">
        <v>1244</v>
      </c>
      <c r="AU209" s="5" t="s">
        <v>1245</v>
      </c>
      <c r="AV209" s="5" t="s">
        <v>1246</v>
      </c>
      <c r="AW209" s="5" t="s">
        <v>726</v>
      </c>
      <c r="BG209" s="5" t="s">
        <v>86</v>
      </c>
      <c r="BH209" s="5" t="s">
        <v>87</v>
      </c>
      <c r="BI209" s="5" t="s">
        <v>729</v>
      </c>
      <c r="BJ209" s="5" t="s">
        <v>730</v>
      </c>
      <c r="BK209" s="5" t="s">
        <v>86</v>
      </c>
      <c r="BL209" s="5" t="s">
        <v>87</v>
      </c>
      <c r="BM209" s="5" t="s">
        <v>731</v>
      </c>
      <c r="BN209" s="5" t="s">
        <v>732</v>
      </c>
      <c r="BO209" s="5" t="s">
        <v>86</v>
      </c>
      <c r="BP209" s="5" t="s">
        <v>87</v>
      </c>
      <c r="BQ209" s="5" t="s">
        <v>1247</v>
      </c>
      <c r="BR209" s="5" t="s">
        <v>1248</v>
      </c>
      <c r="BS209" s="5" t="s">
        <v>160</v>
      </c>
      <c r="BT209" s="5" t="s">
        <v>161</v>
      </c>
    </row>
    <row r="210" spans="1:72" ht="13.5" customHeight="1">
      <c r="A210" s="7" t="str">
        <f>HYPERLINK("http://kyu.snu.ac.kr/sdhj/index.jsp?type=hj/GK14746_00IM0001_093a.jpg","1867_수북면_093a")</f>
        <v>1867_수북면_093a</v>
      </c>
      <c r="B210" s="4">
        <v>1867</v>
      </c>
      <c r="C210" s="4" t="s">
        <v>7745</v>
      </c>
      <c r="D210" s="4" t="s">
        <v>7746</v>
      </c>
      <c r="E210" s="4">
        <v>209</v>
      </c>
      <c r="F210" s="5">
        <v>2</v>
      </c>
      <c r="G210" s="5" t="s">
        <v>460</v>
      </c>
      <c r="H210" s="5" t="s">
        <v>461</v>
      </c>
      <c r="I210" s="5">
        <v>7</v>
      </c>
      <c r="L210" s="5">
        <v>2</v>
      </c>
      <c r="M210" s="4" t="s">
        <v>1228</v>
      </c>
      <c r="N210" s="4" t="s">
        <v>1229</v>
      </c>
      <c r="S210" s="5" t="s">
        <v>96</v>
      </c>
      <c r="T210" s="5" t="s">
        <v>97</v>
      </c>
      <c r="W210" s="5" t="s">
        <v>192</v>
      </c>
      <c r="X210" s="5" t="s">
        <v>193</v>
      </c>
      <c r="Y210" s="5" t="s">
        <v>22</v>
      </c>
      <c r="Z210" s="5" t="s">
        <v>23</v>
      </c>
      <c r="AC210" s="5">
        <v>43</v>
      </c>
      <c r="AD210" s="5" t="s">
        <v>140</v>
      </c>
      <c r="AE210" s="5" t="s">
        <v>141</v>
      </c>
      <c r="AJ210" s="5" t="s">
        <v>35</v>
      </c>
      <c r="AK210" s="5" t="s">
        <v>36</v>
      </c>
      <c r="AL210" s="5" t="s">
        <v>228</v>
      </c>
      <c r="AM210" s="5" t="s">
        <v>229</v>
      </c>
      <c r="AT210" s="5" t="s">
        <v>86</v>
      </c>
      <c r="AU210" s="5" t="s">
        <v>87</v>
      </c>
      <c r="AV210" s="5" t="s">
        <v>1249</v>
      </c>
      <c r="AW210" s="5" t="s">
        <v>1250</v>
      </c>
      <c r="BG210" s="5" t="s">
        <v>86</v>
      </c>
      <c r="BH210" s="5" t="s">
        <v>87</v>
      </c>
      <c r="BI210" s="5" t="s">
        <v>1251</v>
      </c>
      <c r="BJ210" s="5" t="s">
        <v>7747</v>
      </c>
      <c r="BK210" s="5" t="s">
        <v>86</v>
      </c>
      <c r="BL210" s="5" t="s">
        <v>87</v>
      </c>
      <c r="BM210" s="5" t="s">
        <v>1252</v>
      </c>
      <c r="BN210" s="5" t="s">
        <v>1253</v>
      </c>
      <c r="BO210" s="5" t="s">
        <v>86</v>
      </c>
      <c r="BP210" s="5" t="s">
        <v>87</v>
      </c>
      <c r="BQ210" s="5" t="s">
        <v>1254</v>
      </c>
      <c r="BR210" s="5" t="s">
        <v>1255</v>
      </c>
      <c r="BS210" s="5" t="s">
        <v>160</v>
      </c>
      <c r="BT210" s="5" t="s">
        <v>161</v>
      </c>
    </row>
    <row r="211" spans="1:72" ht="13.5" customHeight="1">
      <c r="A211" s="7" t="str">
        <f>HYPERLINK("http://kyu.snu.ac.kr/sdhj/index.jsp?type=hj/GK14746_00IM0001_093a.jpg","1867_수북면_093a")</f>
        <v>1867_수북면_093a</v>
      </c>
      <c r="B211" s="4">
        <v>1867</v>
      </c>
      <c r="C211" s="4" t="s">
        <v>7459</v>
      </c>
      <c r="D211" s="4" t="s">
        <v>7460</v>
      </c>
      <c r="E211" s="4">
        <v>210</v>
      </c>
      <c r="F211" s="5">
        <v>2</v>
      </c>
      <c r="G211" s="5" t="s">
        <v>460</v>
      </c>
      <c r="H211" s="5" t="s">
        <v>461</v>
      </c>
      <c r="I211" s="5">
        <v>7</v>
      </c>
      <c r="L211" s="5">
        <v>2</v>
      </c>
      <c r="M211" s="4" t="s">
        <v>1228</v>
      </c>
      <c r="N211" s="4" t="s">
        <v>1229</v>
      </c>
      <c r="S211" s="5" t="s">
        <v>124</v>
      </c>
      <c r="T211" s="5" t="s">
        <v>125</v>
      </c>
      <c r="AC211" s="5">
        <v>21</v>
      </c>
      <c r="AD211" s="5" t="s">
        <v>126</v>
      </c>
      <c r="AE211" s="5" t="s">
        <v>127</v>
      </c>
    </row>
    <row r="212" spans="1:72" ht="13.5" customHeight="1">
      <c r="A212" s="7" t="str">
        <f>HYPERLINK("http://kyu.snu.ac.kr/sdhj/index.jsp?type=hj/GK14746_00IM0001_093a.jpg","1867_수북면_093a")</f>
        <v>1867_수북면_093a</v>
      </c>
      <c r="B212" s="4">
        <v>1867</v>
      </c>
      <c r="C212" s="4" t="s">
        <v>7592</v>
      </c>
      <c r="D212" s="4" t="s">
        <v>7593</v>
      </c>
      <c r="E212" s="4">
        <v>211</v>
      </c>
      <c r="F212" s="5">
        <v>2</v>
      </c>
      <c r="G212" s="5" t="s">
        <v>460</v>
      </c>
      <c r="H212" s="5" t="s">
        <v>461</v>
      </c>
      <c r="I212" s="5">
        <v>7</v>
      </c>
      <c r="L212" s="5">
        <v>2</v>
      </c>
      <c r="M212" s="4" t="s">
        <v>1228</v>
      </c>
      <c r="N212" s="4" t="s">
        <v>1229</v>
      </c>
      <c r="S212" s="5" t="s">
        <v>124</v>
      </c>
      <c r="T212" s="5" t="s">
        <v>125</v>
      </c>
      <c r="AC212" s="5">
        <v>18</v>
      </c>
      <c r="AD212" s="5" t="s">
        <v>888</v>
      </c>
      <c r="AE212" s="5" t="s">
        <v>889</v>
      </c>
    </row>
    <row r="213" spans="1:72" ht="13.5" customHeight="1">
      <c r="A213" s="7" t="str">
        <f>HYPERLINK("http://kyu.snu.ac.kr/sdhj/index.jsp?type=hj/GK14746_00IM0001_093a.jpg","1867_수북면_093a")</f>
        <v>1867_수북면_093a</v>
      </c>
      <c r="B213" s="4">
        <v>1867</v>
      </c>
      <c r="C213" s="4" t="s">
        <v>7592</v>
      </c>
      <c r="D213" s="4" t="s">
        <v>7593</v>
      </c>
      <c r="E213" s="4">
        <v>212</v>
      </c>
      <c r="F213" s="5">
        <v>2</v>
      </c>
      <c r="G213" s="5" t="s">
        <v>460</v>
      </c>
      <c r="H213" s="5" t="s">
        <v>461</v>
      </c>
      <c r="I213" s="5">
        <v>7</v>
      </c>
      <c r="L213" s="5">
        <v>2</v>
      </c>
      <c r="M213" s="4" t="s">
        <v>1228</v>
      </c>
      <c r="N213" s="4" t="s">
        <v>1229</v>
      </c>
      <c r="S213" s="5" t="s">
        <v>124</v>
      </c>
      <c r="T213" s="5" t="s">
        <v>125</v>
      </c>
      <c r="AC213" s="5">
        <v>15</v>
      </c>
      <c r="AD213" s="5" t="s">
        <v>128</v>
      </c>
      <c r="AE213" s="5" t="s">
        <v>129</v>
      </c>
    </row>
    <row r="214" spans="1:72" ht="13.5" customHeight="1">
      <c r="A214" s="7" t="str">
        <f>HYPERLINK("http://kyu.snu.ac.kr/sdhj/index.jsp?type=hj/GK14746_00IM0001_093a.jpg","1867_수북면_093a")</f>
        <v>1867_수북면_093a</v>
      </c>
      <c r="B214" s="4">
        <v>1867</v>
      </c>
      <c r="C214" s="4" t="s">
        <v>7592</v>
      </c>
      <c r="D214" s="4" t="s">
        <v>7593</v>
      </c>
      <c r="E214" s="4">
        <v>213</v>
      </c>
      <c r="F214" s="5">
        <v>2</v>
      </c>
      <c r="G214" s="5" t="s">
        <v>460</v>
      </c>
      <c r="H214" s="5" t="s">
        <v>461</v>
      </c>
      <c r="I214" s="5">
        <v>7</v>
      </c>
      <c r="L214" s="5">
        <v>3</v>
      </c>
      <c r="M214" s="4" t="s">
        <v>1256</v>
      </c>
      <c r="N214" s="4" t="s">
        <v>1257</v>
      </c>
      <c r="T214" s="5" t="s">
        <v>7679</v>
      </c>
      <c r="U214" s="5" t="s">
        <v>134</v>
      </c>
      <c r="V214" s="5" t="s">
        <v>135</v>
      </c>
      <c r="W214" s="5" t="s">
        <v>763</v>
      </c>
      <c r="X214" s="5" t="s">
        <v>764</v>
      </c>
      <c r="Y214" s="5" t="s">
        <v>7748</v>
      </c>
      <c r="Z214" s="5" t="s">
        <v>1258</v>
      </c>
      <c r="AC214" s="5">
        <v>38</v>
      </c>
      <c r="AD214" s="5" t="s">
        <v>374</v>
      </c>
      <c r="AE214" s="5" t="s">
        <v>375</v>
      </c>
      <c r="AJ214" s="5" t="s">
        <v>35</v>
      </c>
      <c r="AK214" s="5" t="s">
        <v>36</v>
      </c>
      <c r="AL214" s="5" t="s">
        <v>659</v>
      </c>
      <c r="AM214" s="5" t="s">
        <v>660</v>
      </c>
      <c r="AT214" s="5" t="s">
        <v>144</v>
      </c>
      <c r="AU214" s="5" t="s">
        <v>145</v>
      </c>
      <c r="AV214" s="5" t="s">
        <v>1259</v>
      </c>
      <c r="AW214" s="5" t="s">
        <v>1260</v>
      </c>
      <c r="BG214" s="5" t="s">
        <v>144</v>
      </c>
      <c r="BH214" s="5" t="s">
        <v>145</v>
      </c>
      <c r="BI214" s="5" t="s">
        <v>1054</v>
      </c>
      <c r="BJ214" s="5" t="s">
        <v>1055</v>
      </c>
      <c r="BK214" s="5" t="s">
        <v>144</v>
      </c>
      <c r="BL214" s="5" t="s">
        <v>145</v>
      </c>
      <c r="BM214" s="5" t="s">
        <v>1033</v>
      </c>
      <c r="BN214" s="5" t="s">
        <v>1034</v>
      </c>
      <c r="BO214" s="5" t="s">
        <v>144</v>
      </c>
      <c r="BP214" s="5" t="s">
        <v>145</v>
      </c>
      <c r="BQ214" s="5" t="s">
        <v>1261</v>
      </c>
      <c r="BR214" s="5" t="s">
        <v>1262</v>
      </c>
      <c r="BS214" s="5" t="s">
        <v>468</v>
      </c>
      <c r="BT214" s="5" t="s">
        <v>469</v>
      </c>
    </row>
    <row r="215" spans="1:72" ht="13.5" customHeight="1">
      <c r="A215" s="7" t="str">
        <f>HYPERLINK("http://kyu.snu.ac.kr/sdhj/index.jsp?type=hj/GK14746_00IM0001_093a.jpg","1867_수북면_093a")</f>
        <v>1867_수북면_093a</v>
      </c>
      <c r="B215" s="4">
        <v>1867</v>
      </c>
      <c r="C215" s="4" t="s">
        <v>7749</v>
      </c>
      <c r="D215" s="4" t="s">
        <v>7750</v>
      </c>
      <c r="E215" s="4">
        <v>214</v>
      </c>
      <c r="F215" s="5">
        <v>2</v>
      </c>
      <c r="G215" s="5" t="s">
        <v>460</v>
      </c>
      <c r="H215" s="5" t="s">
        <v>461</v>
      </c>
      <c r="I215" s="5">
        <v>7</v>
      </c>
      <c r="L215" s="5">
        <v>3</v>
      </c>
      <c r="M215" s="4" t="s">
        <v>1256</v>
      </c>
      <c r="N215" s="4" t="s">
        <v>1257</v>
      </c>
      <c r="S215" s="5" t="s">
        <v>96</v>
      </c>
      <c r="T215" s="5" t="s">
        <v>97</v>
      </c>
      <c r="W215" s="5" t="s">
        <v>818</v>
      </c>
      <c r="X215" s="5" t="s">
        <v>819</v>
      </c>
      <c r="AC215" s="5">
        <v>25</v>
      </c>
      <c r="AD215" s="5" t="s">
        <v>573</v>
      </c>
      <c r="AE215" s="5" t="s">
        <v>574</v>
      </c>
      <c r="AJ215" s="5" t="s">
        <v>35</v>
      </c>
      <c r="AK215" s="5" t="s">
        <v>36</v>
      </c>
      <c r="AL215" s="5" t="s">
        <v>820</v>
      </c>
      <c r="AM215" s="5" t="s">
        <v>821</v>
      </c>
      <c r="AT215" s="5" t="s">
        <v>144</v>
      </c>
      <c r="AU215" s="5" t="s">
        <v>145</v>
      </c>
      <c r="AV215" s="5" t="s">
        <v>1263</v>
      </c>
      <c r="AW215" s="5" t="s">
        <v>1264</v>
      </c>
      <c r="BG215" s="5" t="s">
        <v>144</v>
      </c>
      <c r="BH215" s="5" t="s">
        <v>145</v>
      </c>
      <c r="BI215" s="5" t="s">
        <v>1265</v>
      </c>
      <c r="BJ215" s="5" t="s">
        <v>211</v>
      </c>
      <c r="BK215" s="5" t="s">
        <v>144</v>
      </c>
      <c r="BL215" s="5" t="s">
        <v>145</v>
      </c>
      <c r="BM215" s="5" t="s">
        <v>1266</v>
      </c>
      <c r="BN215" s="5" t="s">
        <v>1267</v>
      </c>
      <c r="BO215" s="5" t="s">
        <v>144</v>
      </c>
      <c r="BP215" s="5" t="s">
        <v>145</v>
      </c>
      <c r="BQ215" s="5" t="s">
        <v>1268</v>
      </c>
      <c r="BR215" s="5" t="s">
        <v>1269</v>
      </c>
      <c r="BS215" s="5" t="s">
        <v>668</v>
      </c>
      <c r="BT215" s="5" t="s">
        <v>540</v>
      </c>
    </row>
    <row r="216" spans="1:72" ht="13.5" customHeight="1">
      <c r="A216" s="7" t="str">
        <f>HYPERLINK("http://kyu.snu.ac.kr/sdhj/index.jsp?type=hj/GK14746_00IM0001_093a.jpg","1867_수북면_093a")</f>
        <v>1867_수북면_093a</v>
      </c>
      <c r="B216" s="4">
        <v>1867</v>
      </c>
      <c r="C216" s="4" t="s">
        <v>7686</v>
      </c>
      <c r="D216" s="4" t="s">
        <v>7687</v>
      </c>
      <c r="E216" s="4">
        <v>215</v>
      </c>
      <c r="F216" s="5">
        <v>2</v>
      </c>
      <c r="G216" s="5" t="s">
        <v>460</v>
      </c>
      <c r="H216" s="5" t="s">
        <v>461</v>
      </c>
      <c r="I216" s="5">
        <v>7</v>
      </c>
      <c r="L216" s="5">
        <v>3</v>
      </c>
      <c r="M216" s="4" t="s">
        <v>1256</v>
      </c>
      <c r="N216" s="4" t="s">
        <v>1257</v>
      </c>
      <c r="T216" s="5" t="s">
        <v>7685</v>
      </c>
      <c r="U216" s="5" t="s">
        <v>170</v>
      </c>
      <c r="V216" s="5" t="s">
        <v>171</v>
      </c>
      <c r="Y216" s="5" t="s">
        <v>1270</v>
      </c>
      <c r="Z216" s="5" t="s">
        <v>1271</v>
      </c>
      <c r="AC216" s="5">
        <v>16</v>
      </c>
      <c r="AD216" s="5" t="s">
        <v>304</v>
      </c>
      <c r="AE216" s="5" t="s">
        <v>305</v>
      </c>
    </row>
    <row r="217" spans="1:72" ht="13.5" customHeight="1">
      <c r="A217" s="7" t="str">
        <f>HYPERLINK("http://kyu.snu.ac.kr/sdhj/index.jsp?type=hj/GK14746_00IM0001_093a.jpg","1867_수북면_093a")</f>
        <v>1867_수북면_093a</v>
      </c>
      <c r="B217" s="4">
        <v>1867</v>
      </c>
      <c r="C217" s="4" t="s">
        <v>7686</v>
      </c>
      <c r="D217" s="4" t="s">
        <v>7687</v>
      </c>
      <c r="E217" s="4">
        <v>216</v>
      </c>
      <c r="F217" s="5">
        <v>2</v>
      </c>
      <c r="G217" s="5" t="s">
        <v>460</v>
      </c>
      <c r="H217" s="5" t="s">
        <v>461</v>
      </c>
      <c r="I217" s="5">
        <v>7</v>
      </c>
      <c r="L217" s="5">
        <v>4</v>
      </c>
      <c r="M217" s="4" t="s">
        <v>1272</v>
      </c>
      <c r="N217" s="4" t="s">
        <v>1273</v>
      </c>
      <c r="T217" s="5" t="s">
        <v>7639</v>
      </c>
      <c r="U217" s="5" t="s">
        <v>134</v>
      </c>
      <c r="V217" s="5" t="s">
        <v>135</v>
      </c>
      <c r="W217" s="5" t="s">
        <v>635</v>
      </c>
      <c r="X217" s="5" t="s">
        <v>636</v>
      </c>
      <c r="Y217" s="5" t="s">
        <v>1274</v>
      </c>
      <c r="Z217" s="5" t="s">
        <v>1275</v>
      </c>
      <c r="AC217" s="5">
        <v>41</v>
      </c>
      <c r="AD217" s="5" t="s">
        <v>509</v>
      </c>
      <c r="AE217" s="5" t="s">
        <v>510</v>
      </c>
      <c r="AJ217" s="5" t="s">
        <v>35</v>
      </c>
      <c r="AK217" s="5" t="s">
        <v>36</v>
      </c>
      <c r="AL217" s="5" t="s">
        <v>668</v>
      </c>
      <c r="AM217" s="5" t="s">
        <v>540</v>
      </c>
      <c r="AT217" s="5" t="s">
        <v>144</v>
      </c>
      <c r="AU217" s="5" t="s">
        <v>145</v>
      </c>
      <c r="AV217" s="5" t="s">
        <v>1276</v>
      </c>
      <c r="AW217" s="5" t="s">
        <v>871</v>
      </c>
      <c r="BG217" s="5" t="s">
        <v>144</v>
      </c>
      <c r="BH217" s="5" t="s">
        <v>145</v>
      </c>
      <c r="BI217" s="5" t="s">
        <v>872</v>
      </c>
      <c r="BJ217" s="5" t="s">
        <v>873</v>
      </c>
      <c r="BK217" s="5" t="s">
        <v>144</v>
      </c>
      <c r="BL217" s="5" t="s">
        <v>145</v>
      </c>
      <c r="BM217" s="5" t="s">
        <v>874</v>
      </c>
      <c r="BN217" s="5" t="s">
        <v>875</v>
      </c>
      <c r="BO217" s="5" t="s">
        <v>144</v>
      </c>
      <c r="BP217" s="5" t="s">
        <v>145</v>
      </c>
      <c r="BQ217" s="5" t="s">
        <v>876</v>
      </c>
      <c r="BR217" s="5" t="s">
        <v>877</v>
      </c>
      <c r="BS217" s="5" t="s">
        <v>481</v>
      </c>
      <c r="BT217" s="5" t="s">
        <v>482</v>
      </c>
    </row>
    <row r="218" spans="1:72" ht="13.5" customHeight="1">
      <c r="A218" s="7" t="str">
        <f>HYPERLINK("http://kyu.snu.ac.kr/sdhj/index.jsp?type=hj/GK14746_00IM0001_093a.jpg","1867_수북면_093a")</f>
        <v>1867_수북면_093a</v>
      </c>
      <c r="B218" s="4">
        <v>1867</v>
      </c>
      <c r="C218" s="4" t="s">
        <v>7642</v>
      </c>
      <c r="D218" s="4" t="s">
        <v>7643</v>
      </c>
      <c r="E218" s="4">
        <v>217</v>
      </c>
      <c r="F218" s="5">
        <v>2</v>
      </c>
      <c r="G218" s="5" t="s">
        <v>460</v>
      </c>
      <c r="H218" s="5" t="s">
        <v>461</v>
      </c>
      <c r="I218" s="5">
        <v>7</v>
      </c>
      <c r="L218" s="5">
        <v>4</v>
      </c>
      <c r="M218" s="4" t="s">
        <v>1272</v>
      </c>
      <c r="N218" s="4" t="s">
        <v>1273</v>
      </c>
      <c r="S218" s="5" t="s">
        <v>96</v>
      </c>
      <c r="T218" s="5" t="s">
        <v>97</v>
      </c>
      <c r="W218" s="5" t="s">
        <v>448</v>
      </c>
      <c r="X218" s="5" t="s">
        <v>449</v>
      </c>
      <c r="Y218" s="5" t="s">
        <v>156</v>
      </c>
      <c r="Z218" s="5" t="s">
        <v>157</v>
      </c>
      <c r="AC218" s="5">
        <v>43</v>
      </c>
      <c r="AD218" s="5" t="s">
        <v>140</v>
      </c>
      <c r="AE218" s="5" t="s">
        <v>141</v>
      </c>
      <c r="AJ218" s="5" t="s">
        <v>35</v>
      </c>
      <c r="AK218" s="5" t="s">
        <v>36</v>
      </c>
      <c r="AL218" s="5" t="s">
        <v>450</v>
      </c>
      <c r="AM218" s="5" t="s">
        <v>451</v>
      </c>
      <c r="AT218" s="5" t="s">
        <v>144</v>
      </c>
      <c r="AU218" s="5" t="s">
        <v>145</v>
      </c>
      <c r="AV218" s="5" t="s">
        <v>1277</v>
      </c>
      <c r="AW218" s="5" t="s">
        <v>1278</v>
      </c>
      <c r="BG218" s="5" t="s">
        <v>144</v>
      </c>
      <c r="BH218" s="5" t="s">
        <v>145</v>
      </c>
      <c r="BI218" s="5" t="s">
        <v>1279</v>
      </c>
      <c r="BJ218" s="5" t="s">
        <v>1280</v>
      </c>
      <c r="BK218" s="5" t="s">
        <v>144</v>
      </c>
      <c r="BL218" s="5" t="s">
        <v>145</v>
      </c>
      <c r="BM218" s="5" t="s">
        <v>1281</v>
      </c>
      <c r="BN218" s="5" t="s">
        <v>1282</v>
      </c>
      <c r="BO218" s="5" t="s">
        <v>144</v>
      </c>
      <c r="BP218" s="5" t="s">
        <v>145</v>
      </c>
      <c r="BQ218" s="5" t="s">
        <v>1283</v>
      </c>
      <c r="BR218" s="5" t="s">
        <v>1284</v>
      </c>
      <c r="BS218" s="5" t="s">
        <v>322</v>
      </c>
      <c r="BT218" s="5" t="s">
        <v>323</v>
      </c>
    </row>
    <row r="219" spans="1:72" ht="13.5" customHeight="1">
      <c r="A219" s="7" t="str">
        <f>HYPERLINK("http://kyu.snu.ac.kr/sdhj/index.jsp?type=hj/GK14746_00IM0001_093a.jpg","1867_수북면_093a")</f>
        <v>1867_수북면_093a</v>
      </c>
      <c r="B219" s="4">
        <v>1867</v>
      </c>
      <c r="C219" s="4" t="s">
        <v>7585</v>
      </c>
      <c r="D219" s="4" t="s">
        <v>7586</v>
      </c>
      <c r="E219" s="4">
        <v>218</v>
      </c>
      <c r="F219" s="5">
        <v>2</v>
      </c>
      <c r="G219" s="5" t="s">
        <v>460</v>
      </c>
      <c r="H219" s="5" t="s">
        <v>461</v>
      </c>
      <c r="I219" s="5">
        <v>7</v>
      </c>
      <c r="L219" s="5">
        <v>4</v>
      </c>
      <c r="M219" s="4" t="s">
        <v>1272</v>
      </c>
      <c r="N219" s="4" t="s">
        <v>1273</v>
      </c>
      <c r="T219" s="5" t="s">
        <v>7646</v>
      </c>
      <c r="U219" s="5" t="s">
        <v>170</v>
      </c>
      <c r="V219" s="5" t="s">
        <v>171</v>
      </c>
      <c r="Y219" s="5" t="s">
        <v>1285</v>
      </c>
      <c r="Z219" s="5" t="s">
        <v>1286</v>
      </c>
      <c r="AC219" s="5">
        <v>21</v>
      </c>
      <c r="AD219" s="5" t="s">
        <v>126</v>
      </c>
      <c r="AE219" s="5" t="s">
        <v>127</v>
      </c>
    </row>
    <row r="220" spans="1:72" ht="13.5" customHeight="1">
      <c r="A220" s="7" t="str">
        <f>HYPERLINK("http://kyu.snu.ac.kr/sdhj/index.jsp?type=hj/GK14746_00IM0001_093a.jpg","1867_수북면_093a")</f>
        <v>1867_수북면_093a</v>
      </c>
      <c r="B220" s="4">
        <v>1867</v>
      </c>
      <c r="C220" s="4" t="s">
        <v>7644</v>
      </c>
      <c r="D220" s="4" t="s">
        <v>7645</v>
      </c>
      <c r="E220" s="4">
        <v>219</v>
      </c>
      <c r="F220" s="5">
        <v>2</v>
      </c>
      <c r="G220" s="5" t="s">
        <v>460</v>
      </c>
      <c r="H220" s="5" t="s">
        <v>461</v>
      </c>
      <c r="I220" s="5">
        <v>7</v>
      </c>
      <c r="L220" s="5">
        <v>5</v>
      </c>
      <c r="M220" s="4" t="s">
        <v>1287</v>
      </c>
      <c r="N220" s="4" t="s">
        <v>1288</v>
      </c>
      <c r="T220" s="5" t="s">
        <v>7543</v>
      </c>
      <c r="U220" s="5" t="s">
        <v>134</v>
      </c>
      <c r="V220" s="5" t="s">
        <v>135</v>
      </c>
      <c r="W220" s="5" t="s">
        <v>464</v>
      </c>
      <c r="X220" s="5" t="s">
        <v>465</v>
      </c>
      <c r="Y220" s="5" t="s">
        <v>1289</v>
      </c>
      <c r="Z220" s="5" t="s">
        <v>1290</v>
      </c>
      <c r="AC220" s="5">
        <v>56</v>
      </c>
      <c r="AD220" s="5" t="s">
        <v>1006</v>
      </c>
      <c r="AE220" s="5" t="s">
        <v>1007</v>
      </c>
      <c r="AJ220" s="5" t="s">
        <v>35</v>
      </c>
      <c r="AK220" s="5" t="s">
        <v>36</v>
      </c>
      <c r="AL220" s="5" t="s">
        <v>468</v>
      </c>
      <c r="AM220" s="5" t="s">
        <v>469</v>
      </c>
      <c r="AT220" s="5" t="s">
        <v>144</v>
      </c>
      <c r="AU220" s="5" t="s">
        <v>145</v>
      </c>
      <c r="AV220" s="5" t="s">
        <v>1291</v>
      </c>
      <c r="AW220" s="5" t="s">
        <v>1292</v>
      </c>
      <c r="BG220" s="5" t="s">
        <v>144</v>
      </c>
      <c r="BH220" s="5" t="s">
        <v>145</v>
      </c>
      <c r="BI220" s="5" t="s">
        <v>1293</v>
      </c>
      <c r="BJ220" s="5" t="s">
        <v>1294</v>
      </c>
      <c r="BK220" s="5" t="s">
        <v>144</v>
      </c>
      <c r="BL220" s="5" t="s">
        <v>145</v>
      </c>
      <c r="BM220" s="5" t="s">
        <v>1295</v>
      </c>
      <c r="BN220" s="5" t="s">
        <v>1296</v>
      </c>
      <c r="BO220" s="5" t="s">
        <v>144</v>
      </c>
      <c r="BP220" s="5" t="s">
        <v>145</v>
      </c>
      <c r="BQ220" s="5" t="s">
        <v>1297</v>
      </c>
      <c r="BR220" s="5" t="s">
        <v>1298</v>
      </c>
      <c r="BS220" s="5" t="s">
        <v>555</v>
      </c>
      <c r="BT220" s="5" t="s">
        <v>556</v>
      </c>
    </row>
    <row r="221" spans="1:72" ht="13.5" customHeight="1">
      <c r="A221" s="7" t="str">
        <f>HYPERLINK("http://kyu.snu.ac.kr/sdhj/index.jsp?type=hj/GK14746_00IM0001_093a.jpg","1867_수북면_093a")</f>
        <v>1867_수북면_093a</v>
      </c>
      <c r="B221" s="4">
        <v>1867</v>
      </c>
      <c r="C221" s="4" t="s">
        <v>7464</v>
      </c>
      <c r="D221" s="4" t="s">
        <v>7465</v>
      </c>
      <c r="E221" s="4">
        <v>220</v>
      </c>
      <c r="F221" s="5">
        <v>2</v>
      </c>
      <c r="G221" s="5" t="s">
        <v>460</v>
      </c>
      <c r="H221" s="5" t="s">
        <v>461</v>
      </c>
      <c r="I221" s="5">
        <v>7</v>
      </c>
      <c r="L221" s="5">
        <v>5</v>
      </c>
      <c r="M221" s="4" t="s">
        <v>1287</v>
      </c>
      <c r="N221" s="4" t="s">
        <v>1288</v>
      </c>
      <c r="S221" s="5" t="s">
        <v>96</v>
      </c>
      <c r="T221" s="5" t="s">
        <v>97</v>
      </c>
      <c r="W221" s="5" t="s">
        <v>238</v>
      </c>
      <c r="X221" s="5" t="s">
        <v>239</v>
      </c>
      <c r="Y221" s="5" t="s">
        <v>156</v>
      </c>
      <c r="Z221" s="5" t="s">
        <v>157</v>
      </c>
      <c r="AC221" s="5">
        <v>62</v>
      </c>
      <c r="AD221" s="5" t="s">
        <v>553</v>
      </c>
      <c r="AE221" s="5" t="s">
        <v>554</v>
      </c>
      <c r="AJ221" s="5" t="s">
        <v>35</v>
      </c>
      <c r="AK221" s="5" t="s">
        <v>36</v>
      </c>
      <c r="AL221" s="5" t="s">
        <v>1299</v>
      </c>
      <c r="AM221" s="5" t="s">
        <v>1300</v>
      </c>
      <c r="AT221" s="5" t="s">
        <v>144</v>
      </c>
      <c r="AU221" s="5" t="s">
        <v>145</v>
      </c>
      <c r="AV221" s="5" t="s">
        <v>1301</v>
      </c>
      <c r="AW221" s="5" t="s">
        <v>1302</v>
      </c>
      <c r="BG221" s="5" t="s">
        <v>144</v>
      </c>
      <c r="BH221" s="5" t="s">
        <v>145</v>
      </c>
      <c r="BI221" s="5" t="s">
        <v>1303</v>
      </c>
      <c r="BJ221" s="5" t="s">
        <v>1304</v>
      </c>
      <c r="BK221" s="5" t="s">
        <v>144</v>
      </c>
      <c r="BL221" s="5" t="s">
        <v>145</v>
      </c>
      <c r="BM221" s="5" t="s">
        <v>1305</v>
      </c>
      <c r="BN221" s="5" t="s">
        <v>1306</v>
      </c>
      <c r="BO221" s="5" t="s">
        <v>144</v>
      </c>
      <c r="BP221" s="5" t="s">
        <v>145</v>
      </c>
      <c r="BQ221" s="5" t="s">
        <v>1307</v>
      </c>
      <c r="BR221" s="5" t="s">
        <v>1308</v>
      </c>
      <c r="BS221" s="5" t="s">
        <v>112</v>
      </c>
      <c r="BT221" s="5" t="s">
        <v>113</v>
      </c>
    </row>
    <row r="222" spans="1:72" ht="13.5" customHeight="1">
      <c r="A222" s="7" t="str">
        <f>HYPERLINK("http://kyu.snu.ac.kr/sdhj/index.jsp?type=hj/GK14746_00IM0001_093b.jpg","1867_수북면_093b")</f>
        <v>1867_수북면_093b</v>
      </c>
      <c r="B222" s="4">
        <v>1867</v>
      </c>
      <c r="C222" s="4" t="s">
        <v>7751</v>
      </c>
      <c r="D222" s="4" t="s">
        <v>7752</v>
      </c>
      <c r="E222" s="4">
        <v>221</v>
      </c>
      <c r="F222" s="5">
        <v>2</v>
      </c>
      <c r="G222" s="5" t="s">
        <v>460</v>
      </c>
      <c r="H222" s="5" t="s">
        <v>461</v>
      </c>
      <c r="I222" s="5">
        <v>7</v>
      </c>
      <c r="L222" s="5">
        <v>5</v>
      </c>
      <c r="M222" s="4" t="s">
        <v>1287</v>
      </c>
      <c r="N222" s="4" t="s">
        <v>1288</v>
      </c>
      <c r="S222" s="5" t="s">
        <v>114</v>
      </c>
      <c r="T222" s="5" t="s">
        <v>115</v>
      </c>
      <c r="Y222" s="5" t="s">
        <v>1309</v>
      </c>
      <c r="Z222" s="5" t="s">
        <v>1310</v>
      </c>
      <c r="AC222" s="5">
        <v>31</v>
      </c>
      <c r="AD222" s="5" t="s">
        <v>324</v>
      </c>
      <c r="AE222" s="5" t="s">
        <v>325</v>
      </c>
    </row>
    <row r="223" spans="1:72" ht="13.5" customHeight="1">
      <c r="A223" s="7" t="str">
        <f>HYPERLINK("http://kyu.snu.ac.kr/sdhj/index.jsp?type=hj/GK14746_00IM0001_093b.jpg","1867_수북면_093b")</f>
        <v>1867_수북면_093b</v>
      </c>
      <c r="B223" s="4">
        <v>1867</v>
      </c>
      <c r="C223" s="4" t="s">
        <v>7549</v>
      </c>
      <c r="D223" s="4" t="s">
        <v>7550</v>
      </c>
      <c r="E223" s="4">
        <v>222</v>
      </c>
      <c r="F223" s="5">
        <v>2</v>
      </c>
      <c r="G223" s="5" t="s">
        <v>460</v>
      </c>
      <c r="H223" s="5" t="s">
        <v>461</v>
      </c>
      <c r="I223" s="5">
        <v>7</v>
      </c>
      <c r="L223" s="5">
        <v>5</v>
      </c>
      <c r="M223" s="4" t="s">
        <v>1287</v>
      </c>
      <c r="N223" s="4" t="s">
        <v>1288</v>
      </c>
      <c r="S223" s="5" t="s">
        <v>208</v>
      </c>
      <c r="T223" s="5" t="s">
        <v>209</v>
      </c>
      <c r="W223" s="5" t="s">
        <v>778</v>
      </c>
      <c r="X223" s="5" t="s">
        <v>779</v>
      </c>
      <c r="Y223" s="5" t="s">
        <v>156</v>
      </c>
      <c r="Z223" s="5" t="s">
        <v>157</v>
      </c>
      <c r="AC223" s="5">
        <v>32</v>
      </c>
      <c r="AD223" s="5" t="s">
        <v>158</v>
      </c>
      <c r="AE223" s="5" t="s">
        <v>159</v>
      </c>
      <c r="AJ223" s="5" t="s">
        <v>35</v>
      </c>
      <c r="AK223" s="5" t="s">
        <v>36</v>
      </c>
      <c r="AL223" s="5" t="s">
        <v>160</v>
      </c>
      <c r="AM223" s="5" t="s">
        <v>161</v>
      </c>
    </row>
    <row r="224" spans="1:72" ht="13.5" customHeight="1">
      <c r="A224" s="7" t="str">
        <f>HYPERLINK("http://kyu.snu.ac.kr/sdhj/index.jsp?type=hj/GK14746_00IM0001_093b.jpg","1867_수북면_093b")</f>
        <v>1867_수북면_093b</v>
      </c>
      <c r="B224" s="4">
        <v>1867</v>
      </c>
      <c r="C224" s="4" t="s">
        <v>7549</v>
      </c>
      <c r="D224" s="4" t="s">
        <v>7550</v>
      </c>
      <c r="E224" s="4">
        <v>223</v>
      </c>
      <c r="F224" s="5">
        <v>2</v>
      </c>
      <c r="G224" s="5" t="s">
        <v>460</v>
      </c>
      <c r="H224" s="5" t="s">
        <v>461</v>
      </c>
      <c r="I224" s="5">
        <v>7</v>
      </c>
      <c r="L224" s="5">
        <v>5</v>
      </c>
      <c r="M224" s="4" t="s">
        <v>1287</v>
      </c>
      <c r="N224" s="4" t="s">
        <v>1288</v>
      </c>
      <c r="S224" s="5" t="s">
        <v>114</v>
      </c>
      <c r="T224" s="5" t="s">
        <v>115</v>
      </c>
      <c r="Y224" s="5" t="s">
        <v>1311</v>
      </c>
      <c r="Z224" s="5" t="s">
        <v>1312</v>
      </c>
      <c r="AC224" s="5">
        <v>26</v>
      </c>
      <c r="AD224" s="5" t="s">
        <v>531</v>
      </c>
      <c r="AE224" s="5" t="s">
        <v>532</v>
      </c>
    </row>
    <row r="225" spans="1:72" ht="13.5" customHeight="1">
      <c r="A225" s="7" t="str">
        <f>HYPERLINK("http://kyu.snu.ac.kr/sdhj/index.jsp?type=hj/GK14746_00IM0001_093b.jpg","1867_수북면_093b")</f>
        <v>1867_수북면_093b</v>
      </c>
      <c r="B225" s="4">
        <v>1867</v>
      </c>
      <c r="C225" s="4" t="s">
        <v>7549</v>
      </c>
      <c r="D225" s="4" t="s">
        <v>7550</v>
      </c>
      <c r="E225" s="4">
        <v>224</v>
      </c>
      <c r="F225" s="5">
        <v>2</v>
      </c>
      <c r="G225" s="5" t="s">
        <v>460</v>
      </c>
      <c r="H225" s="5" t="s">
        <v>461</v>
      </c>
      <c r="I225" s="5">
        <v>7</v>
      </c>
      <c r="L225" s="5">
        <v>5</v>
      </c>
      <c r="M225" s="4" t="s">
        <v>1287</v>
      </c>
      <c r="N225" s="4" t="s">
        <v>1288</v>
      </c>
      <c r="S225" s="5" t="s">
        <v>208</v>
      </c>
      <c r="T225" s="5" t="s">
        <v>209</v>
      </c>
      <c r="W225" s="5" t="s">
        <v>238</v>
      </c>
      <c r="X225" s="5" t="s">
        <v>239</v>
      </c>
      <c r="Y225" s="5" t="s">
        <v>156</v>
      </c>
      <c r="Z225" s="5" t="s">
        <v>157</v>
      </c>
      <c r="AC225" s="5">
        <v>23</v>
      </c>
      <c r="AJ225" s="5" t="s">
        <v>35</v>
      </c>
      <c r="AK225" s="5" t="s">
        <v>36</v>
      </c>
      <c r="AL225" s="5" t="s">
        <v>84</v>
      </c>
      <c r="AM225" s="5" t="s">
        <v>85</v>
      </c>
    </row>
    <row r="226" spans="1:72" ht="13.5" customHeight="1">
      <c r="A226" s="7" t="str">
        <f>HYPERLINK("http://kyu.snu.ac.kr/sdhj/index.jsp?type=hj/GK14746_00IM0001_093b.jpg","1867_수북면_093b")</f>
        <v>1867_수북면_093b</v>
      </c>
      <c r="B226" s="4">
        <v>1867</v>
      </c>
      <c r="C226" s="4" t="s">
        <v>7549</v>
      </c>
      <c r="D226" s="4" t="s">
        <v>7550</v>
      </c>
      <c r="E226" s="4">
        <v>225</v>
      </c>
      <c r="F226" s="5">
        <v>2</v>
      </c>
      <c r="G226" s="5" t="s">
        <v>460</v>
      </c>
      <c r="H226" s="5" t="s">
        <v>461</v>
      </c>
      <c r="I226" s="5">
        <v>7</v>
      </c>
      <c r="L226" s="5">
        <v>5</v>
      </c>
      <c r="M226" s="4" t="s">
        <v>1287</v>
      </c>
      <c r="N226" s="4" t="s">
        <v>1288</v>
      </c>
      <c r="T226" s="5" t="s">
        <v>7551</v>
      </c>
      <c r="U226" s="5" t="s">
        <v>170</v>
      </c>
      <c r="V226" s="5" t="s">
        <v>171</v>
      </c>
      <c r="Y226" s="5" t="s">
        <v>1313</v>
      </c>
      <c r="Z226" s="5" t="s">
        <v>1314</v>
      </c>
      <c r="AC226" s="5">
        <v>36</v>
      </c>
      <c r="AD226" s="5" t="s">
        <v>426</v>
      </c>
      <c r="AE226" s="5" t="s">
        <v>427</v>
      </c>
    </row>
    <row r="227" spans="1:72" ht="13.5" customHeight="1">
      <c r="A227" s="7" t="str">
        <f>HYPERLINK("http://kyu.snu.ac.kr/sdhj/index.jsp?type=hj/GK14746_00IM0001_093b.jpg","1867_수북면_093b")</f>
        <v>1867_수북면_093b</v>
      </c>
      <c r="B227" s="4">
        <v>1867</v>
      </c>
      <c r="C227" s="4" t="s">
        <v>7549</v>
      </c>
      <c r="D227" s="4" t="s">
        <v>7550</v>
      </c>
      <c r="E227" s="4">
        <v>226</v>
      </c>
      <c r="F227" s="5">
        <v>2</v>
      </c>
      <c r="G227" s="5" t="s">
        <v>460</v>
      </c>
      <c r="H227" s="5" t="s">
        <v>461</v>
      </c>
      <c r="I227" s="5">
        <v>8</v>
      </c>
      <c r="J227" s="5" t="s">
        <v>1315</v>
      </c>
      <c r="K227" s="5" t="s">
        <v>1316</v>
      </c>
      <c r="L227" s="5">
        <v>1</v>
      </c>
      <c r="M227" s="4" t="s">
        <v>1315</v>
      </c>
      <c r="N227" s="4" t="s">
        <v>1316</v>
      </c>
      <c r="T227" s="5" t="s">
        <v>7528</v>
      </c>
      <c r="U227" s="5" t="s">
        <v>1317</v>
      </c>
      <c r="V227" s="5" t="s">
        <v>1318</v>
      </c>
      <c r="W227" s="5" t="s">
        <v>78</v>
      </c>
      <c r="X227" s="5" t="s">
        <v>79</v>
      </c>
      <c r="Y227" s="5" t="s">
        <v>1319</v>
      </c>
      <c r="Z227" s="5" t="s">
        <v>1320</v>
      </c>
      <c r="AC227" s="5">
        <v>52</v>
      </c>
      <c r="AD227" s="5" t="s">
        <v>919</v>
      </c>
      <c r="AE227" s="5" t="s">
        <v>920</v>
      </c>
      <c r="AJ227" s="5" t="s">
        <v>35</v>
      </c>
      <c r="AK227" s="5" t="s">
        <v>36</v>
      </c>
      <c r="AL227" s="5" t="s">
        <v>160</v>
      </c>
      <c r="AM227" s="5" t="s">
        <v>161</v>
      </c>
      <c r="AT227" s="5" t="s">
        <v>86</v>
      </c>
      <c r="AU227" s="5" t="s">
        <v>87</v>
      </c>
      <c r="AV227" s="5" t="s">
        <v>389</v>
      </c>
      <c r="AW227" s="5" t="s">
        <v>390</v>
      </c>
      <c r="BG227" s="5" t="s">
        <v>86</v>
      </c>
      <c r="BH227" s="5" t="s">
        <v>87</v>
      </c>
      <c r="BI227" s="5" t="s">
        <v>1236</v>
      </c>
      <c r="BJ227" s="5" t="s">
        <v>1237</v>
      </c>
      <c r="BK227" s="5" t="s">
        <v>86</v>
      </c>
      <c r="BL227" s="5" t="s">
        <v>87</v>
      </c>
      <c r="BM227" s="5" t="s">
        <v>1321</v>
      </c>
      <c r="BN227" s="5" t="s">
        <v>1322</v>
      </c>
      <c r="BO227" s="5" t="s">
        <v>86</v>
      </c>
      <c r="BP227" s="5" t="s">
        <v>87</v>
      </c>
      <c r="BQ227" s="5" t="s">
        <v>1238</v>
      </c>
      <c r="BR227" s="5" t="s">
        <v>1239</v>
      </c>
      <c r="BS227" s="5" t="s">
        <v>1240</v>
      </c>
      <c r="BT227" s="5" t="s">
        <v>1241</v>
      </c>
    </row>
    <row r="228" spans="1:72" ht="13.5" customHeight="1">
      <c r="A228" s="7" t="str">
        <f>HYPERLINK("http://kyu.snu.ac.kr/sdhj/index.jsp?type=hj/GK14746_00IM0001_093b.jpg","1867_수북면_093b")</f>
        <v>1867_수북면_093b</v>
      </c>
      <c r="B228" s="4">
        <v>1867</v>
      </c>
      <c r="C228" s="4" t="s">
        <v>7462</v>
      </c>
      <c r="D228" s="4" t="s">
        <v>7463</v>
      </c>
      <c r="E228" s="4">
        <v>227</v>
      </c>
      <c r="F228" s="5">
        <v>2</v>
      </c>
      <c r="G228" s="5" t="s">
        <v>460</v>
      </c>
      <c r="H228" s="5" t="s">
        <v>461</v>
      </c>
      <c r="I228" s="5">
        <v>8</v>
      </c>
      <c r="L228" s="5">
        <v>1</v>
      </c>
      <c r="M228" s="4" t="s">
        <v>1315</v>
      </c>
      <c r="N228" s="4" t="s">
        <v>1316</v>
      </c>
      <c r="S228" s="5" t="s">
        <v>96</v>
      </c>
      <c r="T228" s="5" t="s">
        <v>97</v>
      </c>
      <c r="W228" s="5" t="s">
        <v>78</v>
      </c>
      <c r="X228" s="5" t="s">
        <v>79</v>
      </c>
      <c r="Y228" s="5" t="s">
        <v>98</v>
      </c>
      <c r="Z228" s="5" t="s">
        <v>99</v>
      </c>
      <c r="AC228" s="5">
        <v>52</v>
      </c>
      <c r="AD228" s="5" t="s">
        <v>919</v>
      </c>
      <c r="AE228" s="5" t="s">
        <v>920</v>
      </c>
      <c r="AJ228" s="5" t="s">
        <v>35</v>
      </c>
      <c r="AK228" s="5" t="s">
        <v>36</v>
      </c>
      <c r="AL228" s="5" t="s">
        <v>160</v>
      </c>
      <c r="AM228" s="5" t="s">
        <v>161</v>
      </c>
      <c r="AT228" s="5" t="s">
        <v>86</v>
      </c>
      <c r="AU228" s="5" t="s">
        <v>87</v>
      </c>
      <c r="AV228" s="5" t="s">
        <v>1249</v>
      </c>
      <c r="AW228" s="5" t="s">
        <v>1250</v>
      </c>
      <c r="BG228" s="5" t="s">
        <v>86</v>
      </c>
      <c r="BH228" s="5" t="s">
        <v>87</v>
      </c>
      <c r="BI228" s="5" t="s">
        <v>729</v>
      </c>
      <c r="BJ228" s="5" t="s">
        <v>730</v>
      </c>
      <c r="BK228" s="5" t="s">
        <v>86</v>
      </c>
      <c r="BL228" s="5" t="s">
        <v>87</v>
      </c>
      <c r="BM228" s="5" t="s">
        <v>1323</v>
      </c>
      <c r="BN228" s="5" t="s">
        <v>1324</v>
      </c>
      <c r="BO228" s="5" t="s">
        <v>86</v>
      </c>
      <c r="BP228" s="5" t="s">
        <v>87</v>
      </c>
      <c r="BQ228" s="5" t="s">
        <v>1325</v>
      </c>
      <c r="BR228" s="5" t="s">
        <v>1326</v>
      </c>
      <c r="BS228" s="5" t="s">
        <v>906</v>
      </c>
      <c r="BT228" s="5" t="s">
        <v>907</v>
      </c>
    </row>
    <row r="229" spans="1:72" ht="13.5" customHeight="1">
      <c r="A229" s="7" t="str">
        <f>HYPERLINK("http://kyu.snu.ac.kr/sdhj/index.jsp?type=hj/GK14746_00IM0001_093b.jpg","1867_수북면_093b")</f>
        <v>1867_수북면_093b</v>
      </c>
      <c r="B229" s="4">
        <v>1867</v>
      </c>
      <c r="C229" s="4" t="s">
        <v>7481</v>
      </c>
      <c r="D229" s="4" t="s">
        <v>7482</v>
      </c>
      <c r="E229" s="4">
        <v>228</v>
      </c>
      <c r="F229" s="5">
        <v>2</v>
      </c>
      <c r="G229" s="5" t="s">
        <v>460</v>
      </c>
      <c r="H229" s="5" t="s">
        <v>461</v>
      </c>
      <c r="I229" s="5">
        <v>8</v>
      </c>
      <c r="L229" s="5">
        <v>1</v>
      </c>
      <c r="M229" s="4" t="s">
        <v>1315</v>
      </c>
      <c r="N229" s="4" t="s">
        <v>1316</v>
      </c>
      <c r="S229" s="5" t="s">
        <v>124</v>
      </c>
      <c r="T229" s="5" t="s">
        <v>125</v>
      </c>
      <c r="AC229" s="5">
        <v>29</v>
      </c>
      <c r="AD229" s="5" t="s">
        <v>120</v>
      </c>
      <c r="AE229" s="5" t="s">
        <v>121</v>
      </c>
    </row>
    <row r="230" spans="1:72" ht="13.5" customHeight="1">
      <c r="A230" s="7" t="str">
        <f>HYPERLINK("http://kyu.snu.ac.kr/sdhj/index.jsp?type=hj/GK14746_00IM0001_093b.jpg","1867_수북면_093b")</f>
        <v>1867_수북면_093b</v>
      </c>
      <c r="B230" s="4">
        <v>1867</v>
      </c>
      <c r="C230" s="4" t="s">
        <v>7481</v>
      </c>
      <c r="D230" s="4" t="s">
        <v>7482</v>
      </c>
      <c r="E230" s="4">
        <v>229</v>
      </c>
      <c r="F230" s="5">
        <v>2</v>
      </c>
      <c r="G230" s="5" t="s">
        <v>460</v>
      </c>
      <c r="H230" s="5" t="s">
        <v>461</v>
      </c>
      <c r="I230" s="5">
        <v>8</v>
      </c>
      <c r="L230" s="5">
        <v>1</v>
      </c>
      <c r="M230" s="4" t="s">
        <v>1315</v>
      </c>
      <c r="N230" s="4" t="s">
        <v>1316</v>
      </c>
      <c r="S230" s="5" t="s">
        <v>124</v>
      </c>
      <c r="T230" s="5" t="s">
        <v>125</v>
      </c>
      <c r="AC230" s="5">
        <v>27</v>
      </c>
      <c r="AD230" s="5" t="s">
        <v>174</v>
      </c>
      <c r="AE230" s="5" t="s">
        <v>175</v>
      </c>
    </row>
    <row r="231" spans="1:72" ht="13.5" customHeight="1">
      <c r="A231" s="7" t="str">
        <f>HYPERLINK("http://kyu.snu.ac.kr/sdhj/index.jsp?type=hj/GK14746_00IM0001_093b.jpg","1867_수북면_093b")</f>
        <v>1867_수북면_093b</v>
      </c>
      <c r="B231" s="4">
        <v>1867</v>
      </c>
      <c r="C231" s="4" t="s">
        <v>7481</v>
      </c>
      <c r="D231" s="4" t="s">
        <v>7482</v>
      </c>
      <c r="E231" s="4">
        <v>230</v>
      </c>
      <c r="F231" s="5">
        <v>2</v>
      </c>
      <c r="G231" s="5" t="s">
        <v>460</v>
      </c>
      <c r="H231" s="5" t="s">
        <v>461</v>
      </c>
      <c r="I231" s="5">
        <v>8</v>
      </c>
      <c r="L231" s="5">
        <v>1</v>
      </c>
      <c r="M231" s="4" t="s">
        <v>1315</v>
      </c>
      <c r="N231" s="4" t="s">
        <v>1316</v>
      </c>
      <c r="S231" s="5" t="s">
        <v>124</v>
      </c>
      <c r="T231" s="5" t="s">
        <v>125</v>
      </c>
      <c r="AC231" s="5">
        <v>20</v>
      </c>
      <c r="AD231" s="5" t="s">
        <v>216</v>
      </c>
      <c r="AE231" s="5" t="s">
        <v>217</v>
      </c>
    </row>
    <row r="232" spans="1:72" ht="13.5" customHeight="1">
      <c r="A232" s="7" t="str">
        <f>HYPERLINK("http://kyu.snu.ac.kr/sdhj/index.jsp?type=hj/GK14746_00IM0001_093b.jpg","1867_수북면_093b")</f>
        <v>1867_수북면_093b</v>
      </c>
      <c r="B232" s="4">
        <v>1867</v>
      </c>
      <c r="C232" s="4" t="s">
        <v>7481</v>
      </c>
      <c r="D232" s="4" t="s">
        <v>7482</v>
      </c>
      <c r="E232" s="4">
        <v>231</v>
      </c>
      <c r="F232" s="5">
        <v>2</v>
      </c>
      <c r="G232" s="5" t="s">
        <v>460</v>
      </c>
      <c r="H232" s="5" t="s">
        <v>461</v>
      </c>
      <c r="I232" s="5">
        <v>8</v>
      </c>
      <c r="L232" s="5">
        <v>2</v>
      </c>
      <c r="M232" s="4" t="s">
        <v>1327</v>
      </c>
      <c r="N232" s="4" t="s">
        <v>1328</v>
      </c>
      <c r="T232" s="5" t="s">
        <v>7639</v>
      </c>
      <c r="U232" s="5" t="s">
        <v>134</v>
      </c>
      <c r="V232" s="5" t="s">
        <v>135</v>
      </c>
      <c r="W232" s="5" t="s">
        <v>635</v>
      </c>
      <c r="X232" s="5" t="s">
        <v>636</v>
      </c>
      <c r="Y232" s="5" t="s">
        <v>7753</v>
      </c>
      <c r="Z232" s="5" t="s">
        <v>1329</v>
      </c>
      <c r="AC232" s="5">
        <v>56</v>
      </c>
      <c r="AD232" s="5" t="s">
        <v>1006</v>
      </c>
      <c r="AE232" s="5" t="s">
        <v>1007</v>
      </c>
      <c r="AJ232" s="5" t="s">
        <v>35</v>
      </c>
      <c r="AK232" s="5" t="s">
        <v>36</v>
      </c>
      <c r="AL232" s="5" t="s">
        <v>668</v>
      </c>
      <c r="AM232" s="5" t="s">
        <v>540</v>
      </c>
      <c r="AT232" s="5" t="s">
        <v>144</v>
      </c>
      <c r="AU232" s="5" t="s">
        <v>145</v>
      </c>
      <c r="AV232" s="5" t="s">
        <v>812</v>
      </c>
      <c r="AW232" s="5" t="s">
        <v>813</v>
      </c>
      <c r="BG232" s="5" t="s">
        <v>144</v>
      </c>
      <c r="BH232" s="5" t="s">
        <v>145</v>
      </c>
      <c r="BI232" s="5" t="s">
        <v>814</v>
      </c>
      <c r="BJ232" s="5" t="s">
        <v>815</v>
      </c>
      <c r="BK232" s="5" t="s">
        <v>144</v>
      </c>
      <c r="BL232" s="5" t="s">
        <v>145</v>
      </c>
      <c r="BM232" s="5" t="s">
        <v>923</v>
      </c>
      <c r="BN232" s="5" t="s">
        <v>924</v>
      </c>
      <c r="BO232" s="5" t="s">
        <v>144</v>
      </c>
      <c r="BP232" s="5" t="s">
        <v>145</v>
      </c>
      <c r="BQ232" s="5" t="s">
        <v>1330</v>
      </c>
      <c r="BR232" s="5" t="s">
        <v>1331</v>
      </c>
      <c r="BS232" s="5" t="s">
        <v>7754</v>
      </c>
      <c r="BT232" s="5" t="s">
        <v>7755</v>
      </c>
    </row>
    <row r="233" spans="1:72" ht="13.5" customHeight="1">
      <c r="A233" s="7" t="str">
        <f>HYPERLINK("http://kyu.snu.ac.kr/sdhj/index.jsp?type=hj/GK14746_00IM0001_093b.jpg","1867_수북면_093b")</f>
        <v>1867_수북면_093b</v>
      </c>
      <c r="B233" s="4">
        <v>1867</v>
      </c>
      <c r="C233" s="4" t="s">
        <v>7473</v>
      </c>
      <c r="D233" s="4" t="s">
        <v>7474</v>
      </c>
      <c r="E233" s="4">
        <v>232</v>
      </c>
      <c r="F233" s="5">
        <v>2</v>
      </c>
      <c r="G233" s="5" t="s">
        <v>460</v>
      </c>
      <c r="H233" s="5" t="s">
        <v>461</v>
      </c>
      <c r="I233" s="5">
        <v>8</v>
      </c>
      <c r="L233" s="5">
        <v>2</v>
      </c>
      <c r="M233" s="4" t="s">
        <v>1327</v>
      </c>
      <c r="N233" s="4" t="s">
        <v>1328</v>
      </c>
      <c r="S233" s="5" t="s">
        <v>96</v>
      </c>
      <c r="T233" s="5" t="s">
        <v>97</v>
      </c>
      <c r="Y233" s="5" t="s">
        <v>156</v>
      </c>
      <c r="Z233" s="5" t="s">
        <v>157</v>
      </c>
      <c r="AC233" s="5">
        <v>56</v>
      </c>
      <c r="AD233" s="5" t="s">
        <v>1006</v>
      </c>
      <c r="AE233" s="5" t="s">
        <v>1007</v>
      </c>
      <c r="AJ233" s="5" t="s">
        <v>35</v>
      </c>
      <c r="AK233" s="5" t="s">
        <v>36</v>
      </c>
      <c r="AL233" s="5" t="s">
        <v>1332</v>
      </c>
      <c r="AM233" s="5" t="s">
        <v>1333</v>
      </c>
      <c r="AT233" s="5" t="s">
        <v>144</v>
      </c>
      <c r="AU233" s="5" t="s">
        <v>145</v>
      </c>
      <c r="AV233" s="5" t="s">
        <v>1334</v>
      </c>
      <c r="AW233" s="5" t="s">
        <v>1335</v>
      </c>
      <c r="BG233" s="5" t="s">
        <v>144</v>
      </c>
      <c r="BH233" s="5" t="s">
        <v>145</v>
      </c>
      <c r="BI233" s="5" t="s">
        <v>1336</v>
      </c>
      <c r="BJ233" s="5" t="s">
        <v>1337</v>
      </c>
      <c r="BK233" s="5" t="s">
        <v>144</v>
      </c>
      <c r="BL233" s="5" t="s">
        <v>145</v>
      </c>
      <c r="BM233" s="5" t="s">
        <v>1338</v>
      </c>
      <c r="BN233" s="5" t="s">
        <v>1339</v>
      </c>
      <c r="BO233" s="5" t="s">
        <v>144</v>
      </c>
      <c r="BP233" s="5" t="s">
        <v>145</v>
      </c>
      <c r="BQ233" s="5" t="s">
        <v>1340</v>
      </c>
      <c r="BR233" s="5" t="s">
        <v>1341</v>
      </c>
      <c r="BS233" s="5" t="s">
        <v>668</v>
      </c>
      <c r="BT233" s="5" t="s">
        <v>540</v>
      </c>
    </row>
    <row r="234" spans="1:72" ht="13.5" customHeight="1">
      <c r="A234" s="7" t="str">
        <f>HYPERLINK("http://kyu.snu.ac.kr/sdhj/index.jsp?type=hj/GK14746_00IM0001_093b.jpg","1867_수북면_093b")</f>
        <v>1867_수북면_093b</v>
      </c>
      <c r="B234" s="4">
        <v>1867</v>
      </c>
      <c r="C234" s="4" t="s">
        <v>7756</v>
      </c>
      <c r="D234" s="4" t="s">
        <v>7757</v>
      </c>
      <c r="E234" s="4">
        <v>233</v>
      </c>
      <c r="F234" s="5">
        <v>2</v>
      </c>
      <c r="G234" s="5" t="s">
        <v>460</v>
      </c>
      <c r="H234" s="5" t="s">
        <v>461</v>
      </c>
      <c r="I234" s="5">
        <v>8</v>
      </c>
      <c r="L234" s="5">
        <v>2</v>
      </c>
      <c r="M234" s="4" t="s">
        <v>1327</v>
      </c>
      <c r="N234" s="4" t="s">
        <v>1328</v>
      </c>
      <c r="T234" s="5" t="s">
        <v>7646</v>
      </c>
      <c r="U234" s="5" t="s">
        <v>170</v>
      </c>
      <c r="V234" s="5" t="s">
        <v>171</v>
      </c>
      <c r="Y234" s="5" t="s">
        <v>1342</v>
      </c>
      <c r="Z234" s="5" t="s">
        <v>1343</v>
      </c>
      <c r="AC234" s="5">
        <v>34</v>
      </c>
      <c r="AD234" s="5" t="s">
        <v>495</v>
      </c>
      <c r="AE234" s="5" t="s">
        <v>496</v>
      </c>
    </row>
    <row r="235" spans="1:72" ht="13.5" customHeight="1">
      <c r="A235" s="7" t="str">
        <f>HYPERLINK("http://kyu.snu.ac.kr/sdhj/index.jsp?type=hj/GK14746_00IM0001_093b.jpg","1867_수북면_093b")</f>
        <v>1867_수북면_093b</v>
      </c>
      <c r="B235" s="4">
        <v>1867</v>
      </c>
      <c r="C235" s="4" t="s">
        <v>7644</v>
      </c>
      <c r="D235" s="4" t="s">
        <v>7645</v>
      </c>
      <c r="E235" s="4">
        <v>234</v>
      </c>
      <c r="F235" s="5">
        <v>2</v>
      </c>
      <c r="G235" s="5" t="s">
        <v>460</v>
      </c>
      <c r="H235" s="5" t="s">
        <v>461</v>
      </c>
      <c r="I235" s="5">
        <v>8</v>
      </c>
      <c r="L235" s="5">
        <v>3</v>
      </c>
      <c r="M235" s="4" t="s">
        <v>1344</v>
      </c>
      <c r="N235" s="4" t="s">
        <v>1345</v>
      </c>
      <c r="O235" s="5" t="s">
        <v>14</v>
      </c>
      <c r="P235" s="5" t="s">
        <v>15</v>
      </c>
      <c r="T235" s="5" t="s">
        <v>7639</v>
      </c>
      <c r="U235" s="5" t="s">
        <v>134</v>
      </c>
      <c r="V235" s="5" t="s">
        <v>135</v>
      </c>
      <c r="W235" s="5" t="s">
        <v>635</v>
      </c>
      <c r="X235" s="5" t="s">
        <v>636</v>
      </c>
      <c r="Y235" s="5" t="s">
        <v>890</v>
      </c>
      <c r="Z235" s="5" t="s">
        <v>891</v>
      </c>
      <c r="AC235" s="5">
        <v>38</v>
      </c>
      <c r="AD235" s="5" t="s">
        <v>374</v>
      </c>
      <c r="AE235" s="5" t="s">
        <v>375</v>
      </c>
      <c r="AJ235" s="5" t="s">
        <v>35</v>
      </c>
      <c r="AK235" s="5" t="s">
        <v>36</v>
      </c>
      <c r="AL235" s="5" t="s">
        <v>668</v>
      </c>
      <c r="AM235" s="5" t="s">
        <v>540</v>
      </c>
      <c r="AT235" s="5" t="s">
        <v>144</v>
      </c>
      <c r="AU235" s="5" t="s">
        <v>145</v>
      </c>
      <c r="AV235" s="5" t="s">
        <v>870</v>
      </c>
      <c r="AW235" s="5" t="s">
        <v>871</v>
      </c>
      <c r="BG235" s="5" t="s">
        <v>144</v>
      </c>
      <c r="BH235" s="5" t="s">
        <v>145</v>
      </c>
      <c r="BI235" s="5" t="s">
        <v>872</v>
      </c>
      <c r="BJ235" s="5" t="s">
        <v>873</v>
      </c>
      <c r="BK235" s="5" t="s">
        <v>144</v>
      </c>
      <c r="BL235" s="5" t="s">
        <v>145</v>
      </c>
      <c r="BM235" s="5" t="s">
        <v>874</v>
      </c>
      <c r="BN235" s="5" t="s">
        <v>875</v>
      </c>
      <c r="BO235" s="5" t="s">
        <v>144</v>
      </c>
      <c r="BP235" s="5" t="s">
        <v>145</v>
      </c>
      <c r="BQ235" s="5" t="s">
        <v>876</v>
      </c>
      <c r="BR235" s="5" t="s">
        <v>877</v>
      </c>
      <c r="BS235" s="5" t="s">
        <v>481</v>
      </c>
      <c r="BT235" s="5" t="s">
        <v>482</v>
      </c>
    </row>
    <row r="236" spans="1:72" ht="13.5" customHeight="1">
      <c r="A236" s="7" t="str">
        <f>HYPERLINK("http://kyu.snu.ac.kr/sdhj/index.jsp?type=hj/GK14746_00IM0001_093b.jpg","1867_수북면_093b")</f>
        <v>1867_수북면_093b</v>
      </c>
      <c r="B236" s="4">
        <v>1867</v>
      </c>
      <c r="C236" s="4" t="s">
        <v>7642</v>
      </c>
      <c r="D236" s="4" t="s">
        <v>7643</v>
      </c>
      <c r="E236" s="4">
        <v>235</v>
      </c>
      <c r="F236" s="5">
        <v>2</v>
      </c>
      <c r="G236" s="5" t="s">
        <v>460</v>
      </c>
      <c r="H236" s="5" t="s">
        <v>461</v>
      </c>
      <c r="I236" s="5">
        <v>8</v>
      </c>
      <c r="L236" s="5">
        <v>3</v>
      </c>
      <c r="M236" s="4" t="s">
        <v>1344</v>
      </c>
      <c r="N236" s="4" t="s">
        <v>1345</v>
      </c>
      <c r="S236" s="5" t="s">
        <v>96</v>
      </c>
      <c r="T236" s="5" t="s">
        <v>97</v>
      </c>
      <c r="W236" s="5" t="s">
        <v>678</v>
      </c>
      <c r="X236" s="5" t="s">
        <v>679</v>
      </c>
      <c r="Y236" s="5" t="s">
        <v>156</v>
      </c>
      <c r="Z236" s="5" t="s">
        <v>157</v>
      </c>
      <c r="AC236" s="5">
        <v>35</v>
      </c>
      <c r="AD236" s="5" t="s">
        <v>374</v>
      </c>
      <c r="AE236" s="5" t="s">
        <v>375</v>
      </c>
      <c r="AJ236" s="5" t="s">
        <v>35</v>
      </c>
      <c r="AK236" s="5" t="s">
        <v>36</v>
      </c>
      <c r="AL236" s="5" t="s">
        <v>668</v>
      </c>
      <c r="AM236" s="5" t="s">
        <v>540</v>
      </c>
      <c r="AT236" s="5" t="s">
        <v>144</v>
      </c>
      <c r="AU236" s="5" t="s">
        <v>145</v>
      </c>
      <c r="AV236" s="5" t="s">
        <v>7758</v>
      </c>
      <c r="AW236" s="5" t="s">
        <v>7759</v>
      </c>
      <c r="BG236" s="5" t="s">
        <v>144</v>
      </c>
      <c r="BH236" s="5" t="s">
        <v>145</v>
      </c>
      <c r="BI236" s="5" t="s">
        <v>1346</v>
      </c>
      <c r="BJ236" s="5" t="s">
        <v>1347</v>
      </c>
      <c r="BK236" s="5" t="s">
        <v>144</v>
      </c>
      <c r="BL236" s="5" t="s">
        <v>145</v>
      </c>
      <c r="BM236" s="5" t="s">
        <v>1348</v>
      </c>
      <c r="BN236" s="5" t="s">
        <v>1349</v>
      </c>
      <c r="BO236" s="5" t="s">
        <v>144</v>
      </c>
      <c r="BP236" s="5" t="s">
        <v>145</v>
      </c>
      <c r="BQ236" s="5" t="s">
        <v>1350</v>
      </c>
      <c r="BR236" s="5" t="s">
        <v>1351</v>
      </c>
      <c r="BS236" s="5" t="s">
        <v>142</v>
      </c>
      <c r="BT236" s="5" t="s">
        <v>143</v>
      </c>
    </row>
    <row r="237" spans="1:72" ht="13.5" customHeight="1">
      <c r="A237" s="7" t="str">
        <f>HYPERLINK("http://kyu.snu.ac.kr/sdhj/index.jsp?type=hj/GK14746_00IM0001_093b.jpg","1867_수북면_093b")</f>
        <v>1867_수북면_093b</v>
      </c>
      <c r="B237" s="4">
        <v>1867</v>
      </c>
      <c r="C237" s="4" t="s">
        <v>7575</v>
      </c>
      <c r="D237" s="4" t="s">
        <v>7576</v>
      </c>
      <c r="E237" s="4">
        <v>236</v>
      </c>
      <c r="F237" s="5">
        <v>2</v>
      </c>
      <c r="G237" s="5" t="s">
        <v>460</v>
      </c>
      <c r="H237" s="5" t="s">
        <v>461</v>
      </c>
      <c r="I237" s="5">
        <v>8</v>
      </c>
      <c r="L237" s="5">
        <v>3</v>
      </c>
      <c r="M237" s="4" t="s">
        <v>1344</v>
      </c>
      <c r="N237" s="4" t="s">
        <v>1345</v>
      </c>
      <c r="T237" s="5" t="s">
        <v>7646</v>
      </c>
      <c r="U237" s="5" t="s">
        <v>170</v>
      </c>
      <c r="V237" s="5" t="s">
        <v>171</v>
      </c>
      <c r="Y237" s="5" t="s">
        <v>1352</v>
      </c>
      <c r="Z237" s="5" t="s">
        <v>1353</v>
      </c>
      <c r="AC237" s="5">
        <v>11</v>
      </c>
      <c r="AD237" s="5" t="s">
        <v>82</v>
      </c>
      <c r="AE237" s="5" t="s">
        <v>83</v>
      </c>
    </row>
    <row r="238" spans="1:72" ht="13.5" customHeight="1">
      <c r="A238" s="7" t="str">
        <f>HYPERLINK("http://kyu.snu.ac.kr/sdhj/index.jsp?type=hj/GK14746_00IM0001_094a.jpg","1867_수북면_094a")</f>
        <v>1867_수북면_094a</v>
      </c>
      <c r="B238" s="4">
        <v>1867</v>
      </c>
      <c r="C238" s="4" t="s">
        <v>7644</v>
      </c>
      <c r="D238" s="4" t="s">
        <v>7645</v>
      </c>
      <c r="E238" s="4">
        <v>237</v>
      </c>
      <c r="F238" s="5">
        <v>2</v>
      </c>
      <c r="G238" s="5" t="s">
        <v>460</v>
      </c>
      <c r="H238" s="5" t="s">
        <v>461</v>
      </c>
      <c r="I238" s="5">
        <v>8</v>
      </c>
      <c r="L238" s="5">
        <v>4</v>
      </c>
      <c r="M238" s="4" t="s">
        <v>1354</v>
      </c>
      <c r="N238" s="4" t="s">
        <v>1355</v>
      </c>
      <c r="T238" s="5" t="s">
        <v>7679</v>
      </c>
      <c r="U238" s="5" t="s">
        <v>134</v>
      </c>
      <c r="V238" s="5" t="s">
        <v>135</v>
      </c>
      <c r="W238" s="5" t="s">
        <v>763</v>
      </c>
      <c r="X238" s="5" t="s">
        <v>764</v>
      </c>
      <c r="Y238" s="5" t="s">
        <v>1356</v>
      </c>
      <c r="Z238" s="5" t="s">
        <v>1357</v>
      </c>
      <c r="AC238" s="5">
        <v>56</v>
      </c>
      <c r="AD238" s="5" t="s">
        <v>1006</v>
      </c>
      <c r="AE238" s="5" t="s">
        <v>1007</v>
      </c>
      <c r="AJ238" s="5" t="s">
        <v>35</v>
      </c>
      <c r="AK238" s="5" t="s">
        <v>36</v>
      </c>
      <c r="AL238" s="5" t="s">
        <v>659</v>
      </c>
      <c r="AM238" s="5" t="s">
        <v>660</v>
      </c>
      <c r="AT238" s="5" t="s">
        <v>184</v>
      </c>
      <c r="AU238" s="5" t="s">
        <v>185</v>
      </c>
      <c r="AV238" s="5" t="s">
        <v>1358</v>
      </c>
      <c r="AW238" s="5" t="s">
        <v>1359</v>
      </c>
      <c r="BG238" s="5" t="s">
        <v>144</v>
      </c>
      <c r="BH238" s="5" t="s">
        <v>145</v>
      </c>
      <c r="BI238" s="5" t="s">
        <v>1360</v>
      </c>
      <c r="BJ238" s="5" t="s">
        <v>1361</v>
      </c>
      <c r="BK238" s="5" t="s">
        <v>144</v>
      </c>
      <c r="BL238" s="5" t="s">
        <v>145</v>
      </c>
      <c r="BM238" s="5" t="s">
        <v>1033</v>
      </c>
      <c r="BN238" s="5" t="s">
        <v>1034</v>
      </c>
      <c r="BO238" s="5" t="s">
        <v>144</v>
      </c>
      <c r="BP238" s="5" t="s">
        <v>145</v>
      </c>
      <c r="BQ238" s="5" t="s">
        <v>1362</v>
      </c>
      <c r="BR238" s="5" t="s">
        <v>7760</v>
      </c>
      <c r="BS238" s="5" t="s">
        <v>668</v>
      </c>
      <c r="BT238" s="5" t="s">
        <v>540</v>
      </c>
    </row>
    <row r="239" spans="1:72" ht="13.5" customHeight="1">
      <c r="A239" s="7" t="str">
        <f>HYPERLINK("http://kyu.snu.ac.kr/sdhj/index.jsp?type=hj/GK14746_00IM0001_094a.jpg","1867_수북면_094a")</f>
        <v>1867_수북면_094a</v>
      </c>
      <c r="B239" s="4">
        <v>1867</v>
      </c>
      <c r="C239" s="4" t="s">
        <v>7689</v>
      </c>
      <c r="D239" s="4" t="s">
        <v>7690</v>
      </c>
      <c r="E239" s="4">
        <v>238</v>
      </c>
      <c r="F239" s="5">
        <v>2</v>
      </c>
      <c r="G239" s="5" t="s">
        <v>460</v>
      </c>
      <c r="H239" s="5" t="s">
        <v>461</v>
      </c>
      <c r="I239" s="5">
        <v>8</v>
      </c>
      <c r="L239" s="5">
        <v>4</v>
      </c>
      <c r="M239" s="4" t="s">
        <v>1354</v>
      </c>
      <c r="N239" s="4" t="s">
        <v>1355</v>
      </c>
      <c r="S239" s="5" t="s">
        <v>96</v>
      </c>
      <c r="T239" s="5" t="s">
        <v>97</v>
      </c>
      <c r="W239" s="5" t="s">
        <v>818</v>
      </c>
      <c r="X239" s="5" t="s">
        <v>819</v>
      </c>
      <c r="Y239" s="5" t="s">
        <v>156</v>
      </c>
      <c r="Z239" s="5" t="s">
        <v>157</v>
      </c>
      <c r="AC239" s="5">
        <v>45</v>
      </c>
      <c r="AJ239" s="5" t="s">
        <v>35</v>
      </c>
      <c r="AK239" s="5" t="s">
        <v>36</v>
      </c>
      <c r="AL239" s="5" t="s">
        <v>820</v>
      </c>
      <c r="AM239" s="5" t="s">
        <v>821</v>
      </c>
      <c r="AT239" s="5" t="s">
        <v>144</v>
      </c>
      <c r="AU239" s="5" t="s">
        <v>145</v>
      </c>
      <c r="AV239" s="5" t="s">
        <v>1363</v>
      </c>
      <c r="AW239" s="5" t="s">
        <v>1364</v>
      </c>
      <c r="BG239" s="5" t="s">
        <v>144</v>
      </c>
      <c r="BH239" s="5" t="s">
        <v>145</v>
      </c>
      <c r="BI239" s="5" t="s">
        <v>1365</v>
      </c>
      <c r="BJ239" s="5" t="s">
        <v>1366</v>
      </c>
      <c r="BK239" s="5" t="s">
        <v>144</v>
      </c>
      <c r="BL239" s="5" t="s">
        <v>145</v>
      </c>
      <c r="BM239" s="5" t="s">
        <v>1367</v>
      </c>
      <c r="BN239" s="5" t="s">
        <v>1368</v>
      </c>
      <c r="BO239" s="5" t="s">
        <v>144</v>
      </c>
      <c r="BP239" s="5" t="s">
        <v>145</v>
      </c>
      <c r="BQ239" s="5" t="s">
        <v>1369</v>
      </c>
      <c r="BR239" s="5" t="s">
        <v>1370</v>
      </c>
      <c r="BS239" s="5" t="s">
        <v>1332</v>
      </c>
      <c r="BT239" s="5" t="s">
        <v>1333</v>
      </c>
    </row>
    <row r="240" spans="1:72" ht="13.5" customHeight="1">
      <c r="A240" s="7" t="str">
        <f>HYPERLINK("http://kyu.snu.ac.kr/sdhj/index.jsp?type=hj/GK14746_00IM0001_094a.jpg","1867_수북면_094a")</f>
        <v>1867_수북면_094a</v>
      </c>
      <c r="B240" s="4">
        <v>1867</v>
      </c>
      <c r="C240" s="4" t="s">
        <v>7761</v>
      </c>
      <c r="D240" s="4" t="s">
        <v>7762</v>
      </c>
      <c r="E240" s="4">
        <v>239</v>
      </c>
      <c r="F240" s="5">
        <v>2</v>
      </c>
      <c r="G240" s="5" t="s">
        <v>460</v>
      </c>
      <c r="H240" s="5" t="s">
        <v>461</v>
      </c>
      <c r="I240" s="5">
        <v>8</v>
      </c>
      <c r="L240" s="5">
        <v>4</v>
      </c>
      <c r="M240" s="4" t="s">
        <v>1354</v>
      </c>
      <c r="N240" s="4" t="s">
        <v>1355</v>
      </c>
      <c r="S240" s="5" t="s">
        <v>114</v>
      </c>
      <c r="T240" s="5" t="s">
        <v>115</v>
      </c>
      <c r="Y240" s="5" t="s">
        <v>1371</v>
      </c>
      <c r="Z240" s="5" t="s">
        <v>791</v>
      </c>
      <c r="AC240" s="5">
        <v>32</v>
      </c>
      <c r="AD240" s="5" t="s">
        <v>158</v>
      </c>
      <c r="AE240" s="5" t="s">
        <v>159</v>
      </c>
    </row>
    <row r="241" spans="1:73" ht="13.5" customHeight="1">
      <c r="A241" s="7" t="str">
        <f>HYPERLINK("http://kyu.snu.ac.kr/sdhj/index.jsp?type=hj/GK14746_00IM0001_094a.jpg","1867_수북면_094a")</f>
        <v>1867_수북면_094a</v>
      </c>
      <c r="B241" s="4">
        <v>1867</v>
      </c>
      <c r="C241" s="4" t="s">
        <v>7686</v>
      </c>
      <c r="D241" s="4" t="s">
        <v>7687</v>
      </c>
      <c r="E241" s="4">
        <v>240</v>
      </c>
      <c r="F241" s="5">
        <v>2</v>
      </c>
      <c r="G241" s="5" t="s">
        <v>460</v>
      </c>
      <c r="H241" s="5" t="s">
        <v>461</v>
      </c>
      <c r="I241" s="5">
        <v>8</v>
      </c>
      <c r="L241" s="5">
        <v>4</v>
      </c>
      <c r="M241" s="4" t="s">
        <v>1354</v>
      </c>
      <c r="N241" s="4" t="s">
        <v>1355</v>
      </c>
      <c r="S241" s="5" t="s">
        <v>208</v>
      </c>
      <c r="T241" s="5" t="s">
        <v>209</v>
      </c>
      <c r="W241" s="5" t="s">
        <v>78</v>
      </c>
      <c r="X241" s="5" t="s">
        <v>79</v>
      </c>
      <c r="Y241" s="5" t="s">
        <v>156</v>
      </c>
      <c r="Z241" s="5" t="s">
        <v>157</v>
      </c>
      <c r="AC241" s="5">
        <v>24</v>
      </c>
      <c r="AD241" s="5" t="s">
        <v>268</v>
      </c>
      <c r="AE241" s="5" t="s">
        <v>269</v>
      </c>
    </row>
    <row r="242" spans="1:73" ht="13.5" customHeight="1">
      <c r="A242" s="7" t="str">
        <f>HYPERLINK("http://kyu.snu.ac.kr/sdhj/index.jsp?type=hj/GK14746_00IM0001_094a.jpg","1867_수북면_094a")</f>
        <v>1867_수북면_094a</v>
      </c>
      <c r="B242" s="4">
        <v>1867</v>
      </c>
      <c r="C242" s="4" t="s">
        <v>7686</v>
      </c>
      <c r="D242" s="4" t="s">
        <v>7687</v>
      </c>
      <c r="E242" s="4">
        <v>241</v>
      </c>
      <c r="F242" s="5">
        <v>2</v>
      </c>
      <c r="G242" s="5" t="s">
        <v>460</v>
      </c>
      <c r="H242" s="5" t="s">
        <v>461</v>
      </c>
      <c r="I242" s="5">
        <v>8</v>
      </c>
      <c r="L242" s="5">
        <v>4</v>
      </c>
      <c r="M242" s="4" t="s">
        <v>1354</v>
      </c>
      <c r="N242" s="4" t="s">
        <v>1355</v>
      </c>
      <c r="T242" s="5" t="s">
        <v>7685</v>
      </c>
      <c r="U242" s="5" t="s">
        <v>170</v>
      </c>
      <c r="V242" s="5" t="s">
        <v>171</v>
      </c>
      <c r="Y242" s="5" t="s">
        <v>1372</v>
      </c>
      <c r="Z242" s="5" t="s">
        <v>1373</v>
      </c>
      <c r="AC242" s="5">
        <v>31</v>
      </c>
      <c r="AD242" s="5" t="s">
        <v>324</v>
      </c>
      <c r="AE242" s="5" t="s">
        <v>325</v>
      </c>
    </row>
    <row r="243" spans="1:73" ht="13.5" customHeight="1">
      <c r="A243" s="7" t="str">
        <f>HYPERLINK("http://kyu.snu.ac.kr/sdhj/index.jsp?type=hj/GK14746_00IM0001_094a.jpg","1867_수북면_094a")</f>
        <v>1867_수북면_094a</v>
      </c>
      <c r="B243" s="4">
        <v>1867</v>
      </c>
      <c r="C243" s="4" t="s">
        <v>7686</v>
      </c>
      <c r="D243" s="4" t="s">
        <v>7687</v>
      </c>
      <c r="E243" s="4">
        <v>242</v>
      </c>
      <c r="F243" s="5">
        <v>2</v>
      </c>
      <c r="G243" s="5" t="s">
        <v>460</v>
      </c>
      <c r="H243" s="5" t="s">
        <v>461</v>
      </c>
      <c r="I243" s="5">
        <v>8</v>
      </c>
      <c r="L243" s="5">
        <v>4</v>
      </c>
      <c r="M243" s="4" t="s">
        <v>1354</v>
      </c>
      <c r="N243" s="4" t="s">
        <v>1355</v>
      </c>
      <c r="T243" s="5" t="s">
        <v>7685</v>
      </c>
      <c r="U243" s="5" t="s">
        <v>170</v>
      </c>
      <c r="V243" s="5" t="s">
        <v>171</v>
      </c>
      <c r="Y243" s="5" t="s">
        <v>1374</v>
      </c>
      <c r="Z243" s="5" t="s">
        <v>1375</v>
      </c>
      <c r="AC243" s="5">
        <v>42</v>
      </c>
      <c r="AD243" s="5" t="s">
        <v>240</v>
      </c>
      <c r="AE243" s="5" t="s">
        <v>241</v>
      </c>
    </row>
    <row r="244" spans="1:73" ht="13.5" customHeight="1">
      <c r="A244" s="7" t="str">
        <f>HYPERLINK("http://kyu.snu.ac.kr/sdhj/index.jsp?type=hj/GK14746_00IM0001_094a.jpg","1867_수북면_094a")</f>
        <v>1867_수북면_094a</v>
      </c>
      <c r="B244" s="4">
        <v>1867</v>
      </c>
      <c r="C244" s="4" t="s">
        <v>7686</v>
      </c>
      <c r="D244" s="4" t="s">
        <v>7687</v>
      </c>
      <c r="E244" s="4">
        <v>243</v>
      </c>
      <c r="F244" s="5">
        <v>2</v>
      </c>
      <c r="G244" s="5" t="s">
        <v>460</v>
      </c>
      <c r="H244" s="5" t="s">
        <v>461</v>
      </c>
      <c r="I244" s="5">
        <v>8</v>
      </c>
      <c r="L244" s="5">
        <v>5</v>
      </c>
      <c r="M244" s="4" t="s">
        <v>1376</v>
      </c>
      <c r="N244" s="4" t="s">
        <v>1377</v>
      </c>
      <c r="T244" s="5" t="s">
        <v>7587</v>
      </c>
      <c r="U244" s="5" t="s">
        <v>134</v>
      </c>
      <c r="V244" s="5" t="s">
        <v>135</v>
      </c>
      <c r="W244" s="5" t="s">
        <v>535</v>
      </c>
      <c r="X244" s="5" t="s">
        <v>536</v>
      </c>
      <c r="Y244" s="5" t="s">
        <v>1378</v>
      </c>
      <c r="Z244" s="5" t="s">
        <v>1379</v>
      </c>
      <c r="AC244" s="5">
        <v>46</v>
      </c>
      <c r="AD244" s="5" t="s">
        <v>771</v>
      </c>
      <c r="AE244" s="5" t="s">
        <v>772</v>
      </c>
      <c r="AJ244" s="5" t="s">
        <v>35</v>
      </c>
      <c r="AK244" s="5" t="s">
        <v>36</v>
      </c>
      <c r="AL244" s="5" t="s">
        <v>668</v>
      </c>
      <c r="AM244" s="5" t="s">
        <v>540</v>
      </c>
      <c r="AT244" s="5" t="s">
        <v>134</v>
      </c>
      <c r="AU244" s="5" t="s">
        <v>135</v>
      </c>
      <c r="AV244" s="5" t="s">
        <v>733</v>
      </c>
      <c r="AW244" s="5" t="s">
        <v>734</v>
      </c>
      <c r="BG244" s="5" t="s">
        <v>144</v>
      </c>
      <c r="BH244" s="5" t="s">
        <v>145</v>
      </c>
      <c r="BI244" s="5" t="s">
        <v>1380</v>
      </c>
      <c r="BJ244" s="5" t="s">
        <v>1091</v>
      </c>
      <c r="BK244" s="5" t="s">
        <v>184</v>
      </c>
      <c r="BL244" s="5" t="s">
        <v>185</v>
      </c>
      <c r="BM244" s="5" t="s">
        <v>1092</v>
      </c>
      <c r="BN244" s="5" t="s">
        <v>1093</v>
      </c>
      <c r="BO244" s="5" t="s">
        <v>144</v>
      </c>
      <c r="BP244" s="5" t="s">
        <v>145</v>
      </c>
      <c r="BQ244" s="5" t="s">
        <v>1381</v>
      </c>
      <c r="BR244" s="5" t="s">
        <v>1382</v>
      </c>
      <c r="BS244" s="5" t="s">
        <v>7763</v>
      </c>
      <c r="BT244" s="5" t="s">
        <v>7764</v>
      </c>
    </row>
    <row r="245" spans="1:73" ht="13.5" customHeight="1">
      <c r="A245" s="7" t="str">
        <f>HYPERLINK("http://kyu.snu.ac.kr/sdhj/index.jsp?type=hj/GK14746_00IM0001_094a.jpg","1867_수북면_094a")</f>
        <v>1867_수북면_094a</v>
      </c>
      <c r="B245" s="4">
        <v>1867</v>
      </c>
      <c r="C245" s="4" t="s">
        <v>7749</v>
      </c>
      <c r="D245" s="4" t="s">
        <v>7750</v>
      </c>
      <c r="E245" s="4">
        <v>244</v>
      </c>
      <c r="F245" s="5">
        <v>2</v>
      </c>
      <c r="G245" s="5" t="s">
        <v>460</v>
      </c>
      <c r="H245" s="5" t="s">
        <v>461</v>
      </c>
      <c r="I245" s="5">
        <v>8</v>
      </c>
      <c r="L245" s="5">
        <v>5</v>
      </c>
      <c r="M245" s="4" t="s">
        <v>1376</v>
      </c>
      <c r="N245" s="4" t="s">
        <v>1377</v>
      </c>
      <c r="T245" s="5" t="s">
        <v>7594</v>
      </c>
      <c r="U245" s="5" t="s">
        <v>170</v>
      </c>
      <c r="V245" s="5" t="s">
        <v>171</v>
      </c>
      <c r="Y245" s="5" t="s">
        <v>1383</v>
      </c>
      <c r="Z245" s="5" t="s">
        <v>1384</v>
      </c>
      <c r="AC245" s="5">
        <v>33</v>
      </c>
      <c r="AD245" s="5" t="s">
        <v>994</v>
      </c>
      <c r="AE245" s="5" t="s">
        <v>995</v>
      </c>
    </row>
    <row r="246" spans="1:73" ht="13.5" customHeight="1">
      <c r="A246" s="7" t="str">
        <f>HYPERLINK("http://kyu.snu.ac.kr/sdhj/index.jsp?type=hj/GK14746_00IM0001_094a.jpg","1867_수북면_094a")</f>
        <v>1867_수북면_094a</v>
      </c>
      <c r="B246" s="4">
        <v>1867</v>
      </c>
      <c r="C246" s="4" t="s">
        <v>7592</v>
      </c>
      <c r="D246" s="4" t="s">
        <v>7593</v>
      </c>
      <c r="E246" s="4">
        <v>245</v>
      </c>
      <c r="F246" s="5">
        <v>2</v>
      </c>
      <c r="G246" s="5" t="s">
        <v>460</v>
      </c>
      <c r="H246" s="5" t="s">
        <v>461</v>
      </c>
      <c r="I246" s="5">
        <v>9</v>
      </c>
      <c r="L246" s="5">
        <v>1</v>
      </c>
      <c r="M246" s="4" t="s">
        <v>1385</v>
      </c>
      <c r="N246" s="4" t="s">
        <v>1386</v>
      </c>
      <c r="O246" s="5" t="s">
        <v>14</v>
      </c>
      <c r="P246" s="5" t="s">
        <v>15</v>
      </c>
      <c r="T246" s="5" t="s">
        <v>7639</v>
      </c>
      <c r="U246" s="5" t="s">
        <v>134</v>
      </c>
      <c r="V246" s="5" t="s">
        <v>135</v>
      </c>
      <c r="W246" s="5" t="s">
        <v>635</v>
      </c>
      <c r="X246" s="5" t="s">
        <v>636</v>
      </c>
      <c r="Y246" s="5" t="s">
        <v>937</v>
      </c>
      <c r="Z246" s="5" t="s">
        <v>938</v>
      </c>
      <c r="AC246" s="5">
        <v>25</v>
      </c>
      <c r="AJ246" s="5" t="s">
        <v>35</v>
      </c>
      <c r="AK246" s="5" t="s">
        <v>36</v>
      </c>
      <c r="AL246" s="5" t="s">
        <v>668</v>
      </c>
      <c r="AM246" s="5" t="s">
        <v>540</v>
      </c>
      <c r="AT246" s="5" t="s">
        <v>144</v>
      </c>
      <c r="AU246" s="5" t="s">
        <v>145</v>
      </c>
      <c r="AV246" s="5" t="s">
        <v>921</v>
      </c>
      <c r="AW246" s="5" t="s">
        <v>922</v>
      </c>
      <c r="BG246" s="5" t="s">
        <v>144</v>
      </c>
      <c r="BH246" s="5" t="s">
        <v>145</v>
      </c>
      <c r="BI246" s="5" t="s">
        <v>814</v>
      </c>
      <c r="BJ246" s="5" t="s">
        <v>815</v>
      </c>
      <c r="BK246" s="5" t="s">
        <v>144</v>
      </c>
      <c r="BL246" s="5" t="s">
        <v>145</v>
      </c>
      <c r="BM246" s="5" t="s">
        <v>923</v>
      </c>
      <c r="BN246" s="5" t="s">
        <v>924</v>
      </c>
      <c r="BO246" s="5" t="s">
        <v>144</v>
      </c>
      <c r="BP246" s="5" t="s">
        <v>145</v>
      </c>
      <c r="BQ246" s="5" t="s">
        <v>925</v>
      </c>
      <c r="BR246" s="5" t="s">
        <v>926</v>
      </c>
      <c r="BS246" s="5" t="s">
        <v>481</v>
      </c>
      <c r="BT246" s="5" t="s">
        <v>482</v>
      </c>
      <c r="BU246" s="5" t="s">
        <v>7765</v>
      </c>
    </row>
    <row r="247" spans="1:73" ht="13.5" customHeight="1">
      <c r="A247" s="7" t="str">
        <f>HYPERLINK("http://kyu.snu.ac.kr/sdhj/index.jsp?type=hj/GK14746_00IM0001_094a.jpg","1867_수북면_094a")</f>
        <v>1867_수북면_094a</v>
      </c>
      <c r="B247" s="4">
        <v>1867</v>
      </c>
      <c r="C247" s="4" t="s">
        <v>7517</v>
      </c>
      <c r="D247" s="4" t="s">
        <v>7518</v>
      </c>
      <c r="E247" s="4">
        <v>246</v>
      </c>
      <c r="F247" s="5">
        <v>2</v>
      </c>
      <c r="G247" s="5" t="s">
        <v>460</v>
      </c>
      <c r="H247" s="5" t="s">
        <v>461</v>
      </c>
      <c r="I247" s="5">
        <v>9</v>
      </c>
      <c r="L247" s="5">
        <v>1</v>
      </c>
      <c r="M247" s="4" t="s">
        <v>1385</v>
      </c>
      <c r="N247" s="4" t="s">
        <v>1386</v>
      </c>
      <c r="S247" s="5" t="s">
        <v>96</v>
      </c>
      <c r="T247" s="5" t="s">
        <v>97</v>
      </c>
      <c r="W247" s="5" t="s">
        <v>336</v>
      </c>
      <c r="X247" s="5" t="s">
        <v>337</v>
      </c>
      <c r="Y247" s="5" t="s">
        <v>156</v>
      </c>
      <c r="Z247" s="5" t="s">
        <v>157</v>
      </c>
      <c r="AC247" s="5">
        <v>30</v>
      </c>
      <c r="AD247" s="5" t="s">
        <v>1197</v>
      </c>
      <c r="AE247" s="5" t="s">
        <v>1198</v>
      </c>
      <c r="AJ247" s="5" t="s">
        <v>35</v>
      </c>
      <c r="AK247" s="5" t="s">
        <v>36</v>
      </c>
      <c r="AL247" s="5" t="s">
        <v>342</v>
      </c>
      <c r="AM247" s="5" t="s">
        <v>343</v>
      </c>
      <c r="AT247" s="5" t="s">
        <v>144</v>
      </c>
      <c r="AU247" s="5" t="s">
        <v>145</v>
      </c>
      <c r="AV247" s="5" t="s">
        <v>1387</v>
      </c>
      <c r="AW247" s="5" t="s">
        <v>1388</v>
      </c>
      <c r="BG247" s="5" t="s">
        <v>144</v>
      </c>
      <c r="BH247" s="5" t="s">
        <v>145</v>
      </c>
      <c r="BI247" s="5" t="s">
        <v>1389</v>
      </c>
      <c r="BJ247" s="5" t="s">
        <v>1390</v>
      </c>
      <c r="BK247" s="5" t="s">
        <v>144</v>
      </c>
      <c r="BL247" s="5" t="s">
        <v>145</v>
      </c>
      <c r="BM247" s="5" t="s">
        <v>1391</v>
      </c>
      <c r="BN247" s="5" t="s">
        <v>1392</v>
      </c>
      <c r="BO247" s="5" t="s">
        <v>144</v>
      </c>
      <c r="BP247" s="5" t="s">
        <v>145</v>
      </c>
      <c r="BQ247" s="5" t="s">
        <v>1393</v>
      </c>
      <c r="BR247" s="5" t="s">
        <v>1394</v>
      </c>
      <c r="BS247" s="5" t="s">
        <v>549</v>
      </c>
      <c r="BT247" s="5" t="s">
        <v>550</v>
      </c>
    </row>
    <row r="248" spans="1:73" ht="13.5" customHeight="1">
      <c r="A248" s="7" t="str">
        <f>HYPERLINK("http://kyu.snu.ac.kr/sdhj/index.jsp?type=hj/GK14746_00IM0001_094a.jpg","1867_수북면_094a")</f>
        <v>1867_수북면_094a</v>
      </c>
      <c r="B248" s="4">
        <v>1867</v>
      </c>
      <c r="C248" s="4" t="s">
        <v>7766</v>
      </c>
      <c r="D248" s="4" t="s">
        <v>7767</v>
      </c>
      <c r="E248" s="4">
        <v>247</v>
      </c>
      <c r="F248" s="5">
        <v>2</v>
      </c>
      <c r="G248" s="5" t="s">
        <v>460</v>
      </c>
      <c r="H248" s="5" t="s">
        <v>461</v>
      </c>
      <c r="I248" s="5">
        <v>9</v>
      </c>
      <c r="L248" s="5">
        <v>1</v>
      </c>
      <c r="M248" s="4" t="s">
        <v>1385</v>
      </c>
      <c r="N248" s="4" t="s">
        <v>1386</v>
      </c>
      <c r="T248" s="5" t="s">
        <v>7646</v>
      </c>
      <c r="U248" s="5" t="s">
        <v>170</v>
      </c>
      <c r="V248" s="5" t="s">
        <v>171</v>
      </c>
      <c r="Y248" s="5" t="s">
        <v>1395</v>
      </c>
      <c r="Z248" s="5" t="s">
        <v>1396</v>
      </c>
      <c r="AC248" s="5">
        <v>11</v>
      </c>
      <c r="AD248" s="5" t="s">
        <v>82</v>
      </c>
      <c r="AE248" s="5" t="s">
        <v>83</v>
      </c>
    </row>
    <row r="249" spans="1:73" ht="13.5" customHeight="1">
      <c r="A249" s="7" t="str">
        <f>HYPERLINK("http://kyu.snu.ac.kr/sdhj/index.jsp?type=hj/GK14746_00IM0001_094a.jpg","1867_수북면_094a")</f>
        <v>1867_수북면_094a</v>
      </c>
      <c r="B249" s="4">
        <v>1867</v>
      </c>
      <c r="C249" s="4" t="s">
        <v>7644</v>
      </c>
      <c r="D249" s="4" t="s">
        <v>7645</v>
      </c>
      <c r="E249" s="4">
        <v>248</v>
      </c>
      <c r="F249" s="5">
        <v>2</v>
      </c>
      <c r="G249" s="5" t="s">
        <v>460</v>
      </c>
      <c r="H249" s="5" t="s">
        <v>461</v>
      </c>
      <c r="I249" s="5">
        <v>9</v>
      </c>
      <c r="L249" s="5">
        <v>2</v>
      </c>
      <c r="M249" s="4" t="s">
        <v>1397</v>
      </c>
      <c r="N249" s="4" t="s">
        <v>1398</v>
      </c>
      <c r="T249" s="5" t="s">
        <v>7679</v>
      </c>
      <c r="U249" s="5" t="s">
        <v>134</v>
      </c>
      <c r="V249" s="5" t="s">
        <v>135</v>
      </c>
      <c r="W249" s="5" t="s">
        <v>763</v>
      </c>
      <c r="X249" s="5" t="s">
        <v>764</v>
      </c>
      <c r="Y249" s="5" t="s">
        <v>1399</v>
      </c>
      <c r="Z249" s="5" t="s">
        <v>1400</v>
      </c>
      <c r="AC249" s="5">
        <v>44</v>
      </c>
      <c r="AD249" s="5" t="s">
        <v>583</v>
      </c>
      <c r="AE249" s="5" t="s">
        <v>584</v>
      </c>
      <c r="AJ249" s="5" t="s">
        <v>35</v>
      </c>
      <c r="AK249" s="5" t="s">
        <v>36</v>
      </c>
      <c r="AL249" s="5" t="s">
        <v>659</v>
      </c>
      <c r="AM249" s="5" t="s">
        <v>660</v>
      </c>
      <c r="AT249" s="5" t="s">
        <v>144</v>
      </c>
      <c r="AU249" s="5" t="s">
        <v>145</v>
      </c>
      <c r="AV249" s="5" t="s">
        <v>1029</v>
      </c>
      <c r="AW249" s="5" t="s">
        <v>1030</v>
      </c>
      <c r="BG249" s="5" t="s">
        <v>144</v>
      </c>
      <c r="BH249" s="5" t="s">
        <v>145</v>
      </c>
      <c r="BI249" s="5" t="s">
        <v>1031</v>
      </c>
      <c r="BJ249" s="5" t="s">
        <v>1032</v>
      </c>
      <c r="BK249" s="5" t="s">
        <v>144</v>
      </c>
      <c r="BL249" s="5" t="s">
        <v>145</v>
      </c>
      <c r="BM249" s="5" t="s">
        <v>1033</v>
      </c>
      <c r="BN249" s="5" t="s">
        <v>1034</v>
      </c>
      <c r="BO249" s="5" t="s">
        <v>144</v>
      </c>
      <c r="BP249" s="5" t="s">
        <v>145</v>
      </c>
      <c r="BQ249" s="5" t="s">
        <v>1401</v>
      </c>
      <c r="BR249" s="5" t="s">
        <v>1402</v>
      </c>
      <c r="BS249" s="5" t="s">
        <v>1299</v>
      </c>
      <c r="BT249" s="5" t="s">
        <v>1300</v>
      </c>
    </row>
    <row r="250" spans="1:73" ht="13.5" customHeight="1">
      <c r="A250" s="7" t="str">
        <f>HYPERLINK("http://kyu.snu.ac.kr/sdhj/index.jsp?type=hj/GK14746_00IM0001_094a.jpg","1867_수북면_094a")</f>
        <v>1867_수북면_094a</v>
      </c>
      <c r="B250" s="4">
        <v>1867</v>
      </c>
      <c r="C250" s="4" t="s">
        <v>7473</v>
      </c>
      <c r="D250" s="4" t="s">
        <v>7474</v>
      </c>
      <c r="E250" s="4">
        <v>249</v>
      </c>
      <c r="F250" s="5">
        <v>2</v>
      </c>
      <c r="G250" s="5" t="s">
        <v>460</v>
      </c>
      <c r="H250" s="5" t="s">
        <v>461</v>
      </c>
      <c r="I250" s="5">
        <v>9</v>
      </c>
      <c r="L250" s="5">
        <v>2</v>
      </c>
      <c r="M250" s="4" t="s">
        <v>1397</v>
      </c>
      <c r="N250" s="4" t="s">
        <v>1398</v>
      </c>
      <c r="T250" s="5" t="s">
        <v>7685</v>
      </c>
      <c r="U250" s="5" t="s">
        <v>170</v>
      </c>
      <c r="V250" s="5" t="s">
        <v>171</v>
      </c>
      <c r="Y250" s="5" t="s">
        <v>1403</v>
      </c>
      <c r="Z250" s="5" t="s">
        <v>1404</v>
      </c>
      <c r="AD250" s="5" t="s">
        <v>194</v>
      </c>
      <c r="AE250" s="5" t="s">
        <v>195</v>
      </c>
    </row>
    <row r="251" spans="1:73" ht="13.5" customHeight="1">
      <c r="A251" s="7" t="str">
        <f>HYPERLINK("http://kyu.snu.ac.kr/sdhj/index.jsp?type=hj/GK14746_00IM0001_094a.jpg","1867_수북면_094a")</f>
        <v>1867_수북면_094a</v>
      </c>
      <c r="B251" s="4">
        <v>1867</v>
      </c>
      <c r="C251" s="4" t="s">
        <v>7686</v>
      </c>
      <c r="D251" s="4" t="s">
        <v>7687</v>
      </c>
      <c r="E251" s="4">
        <v>250</v>
      </c>
      <c r="F251" s="5">
        <v>2</v>
      </c>
      <c r="G251" s="5" t="s">
        <v>460</v>
      </c>
      <c r="H251" s="5" t="s">
        <v>461</v>
      </c>
      <c r="I251" s="5">
        <v>9</v>
      </c>
      <c r="L251" s="5">
        <v>3</v>
      </c>
      <c r="M251" s="4" t="s">
        <v>1405</v>
      </c>
      <c r="N251" s="4" t="s">
        <v>1406</v>
      </c>
      <c r="T251" s="5" t="s">
        <v>7543</v>
      </c>
      <c r="U251" s="5" t="s">
        <v>134</v>
      </c>
      <c r="V251" s="5" t="s">
        <v>135</v>
      </c>
      <c r="W251" s="5" t="s">
        <v>464</v>
      </c>
      <c r="X251" s="5" t="s">
        <v>465</v>
      </c>
      <c r="Y251" s="5" t="s">
        <v>1407</v>
      </c>
      <c r="Z251" s="5" t="s">
        <v>1408</v>
      </c>
      <c r="AC251" s="5">
        <v>68</v>
      </c>
      <c r="AD251" s="5" t="s">
        <v>328</v>
      </c>
      <c r="AE251" s="5" t="s">
        <v>329</v>
      </c>
      <c r="AJ251" s="5" t="s">
        <v>35</v>
      </c>
      <c r="AK251" s="5" t="s">
        <v>36</v>
      </c>
      <c r="AL251" s="5" t="s">
        <v>468</v>
      </c>
      <c r="AM251" s="5" t="s">
        <v>469</v>
      </c>
      <c r="AT251" s="5" t="s">
        <v>144</v>
      </c>
      <c r="AU251" s="5" t="s">
        <v>145</v>
      </c>
      <c r="AV251" s="5" t="s">
        <v>513</v>
      </c>
      <c r="AW251" s="5" t="s">
        <v>514</v>
      </c>
      <c r="BG251" s="5" t="s">
        <v>144</v>
      </c>
      <c r="BH251" s="5" t="s">
        <v>145</v>
      </c>
      <c r="BI251" s="5" t="s">
        <v>1409</v>
      </c>
      <c r="BJ251" s="5" t="s">
        <v>1410</v>
      </c>
      <c r="BK251" s="5" t="s">
        <v>144</v>
      </c>
      <c r="BL251" s="5" t="s">
        <v>145</v>
      </c>
      <c r="BM251" s="5" t="s">
        <v>1411</v>
      </c>
      <c r="BN251" s="5" t="s">
        <v>1412</v>
      </c>
      <c r="BO251" s="5" t="s">
        <v>144</v>
      </c>
      <c r="BP251" s="5" t="s">
        <v>145</v>
      </c>
      <c r="BQ251" s="5" t="s">
        <v>1413</v>
      </c>
      <c r="BR251" s="5" t="s">
        <v>1414</v>
      </c>
      <c r="BS251" s="5" t="s">
        <v>659</v>
      </c>
      <c r="BT251" s="5" t="s">
        <v>660</v>
      </c>
    </row>
    <row r="252" spans="1:73" ht="13.5" customHeight="1">
      <c r="A252" s="7" t="str">
        <f>HYPERLINK("http://kyu.snu.ac.kr/sdhj/index.jsp?type=hj/GK14746_00IM0001_094b.jpg","1867_수북면_094b")</f>
        <v>1867_수북면_094b</v>
      </c>
      <c r="B252" s="4">
        <v>1867</v>
      </c>
      <c r="C252" s="4" t="s">
        <v>7768</v>
      </c>
      <c r="D252" s="4" t="s">
        <v>7769</v>
      </c>
      <c r="E252" s="4">
        <v>251</v>
      </c>
      <c r="F252" s="5">
        <v>2</v>
      </c>
      <c r="G252" s="5" t="s">
        <v>460</v>
      </c>
      <c r="H252" s="5" t="s">
        <v>461</v>
      </c>
      <c r="I252" s="5">
        <v>9</v>
      </c>
      <c r="L252" s="5">
        <v>3</v>
      </c>
      <c r="M252" s="4" t="s">
        <v>1405</v>
      </c>
      <c r="N252" s="4" t="s">
        <v>1406</v>
      </c>
      <c r="S252" s="5" t="s">
        <v>96</v>
      </c>
      <c r="T252" s="5" t="s">
        <v>97</v>
      </c>
      <c r="W252" s="5" t="s">
        <v>192</v>
      </c>
      <c r="X252" s="5" t="s">
        <v>193</v>
      </c>
      <c r="Y252" s="5" t="s">
        <v>156</v>
      </c>
      <c r="Z252" s="5" t="s">
        <v>157</v>
      </c>
      <c r="AC252" s="5">
        <v>62</v>
      </c>
      <c r="AD252" s="5" t="s">
        <v>553</v>
      </c>
      <c r="AE252" s="5" t="s">
        <v>554</v>
      </c>
      <c r="AJ252" s="5" t="s">
        <v>1415</v>
      </c>
      <c r="AK252" s="5" t="s">
        <v>1416</v>
      </c>
      <c r="AL252" s="5" t="s">
        <v>477</v>
      </c>
      <c r="AM252" s="5" t="s">
        <v>478</v>
      </c>
      <c r="AT252" s="5" t="s">
        <v>144</v>
      </c>
      <c r="AU252" s="5" t="s">
        <v>145</v>
      </c>
      <c r="AV252" s="5" t="s">
        <v>1417</v>
      </c>
      <c r="AW252" s="5" t="s">
        <v>1418</v>
      </c>
      <c r="BG252" s="5" t="s">
        <v>144</v>
      </c>
      <c r="BH252" s="5" t="s">
        <v>145</v>
      </c>
      <c r="BI252" s="5" t="s">
        <v>1419</v>
      </c>
      <c r="BJ252" s="5" t="s">
        <v>1420</v>
      </c>
      <c r="BK252" s="5" t="s">
        <v>144</v>
      </c>
      <c r="BL252" s="5" t="s">
        <v>145</v>
      </c>
      <c r="BM252" s="5" t="s">
        <v>1421</v>
      </c>
      <c r="BN252" s="5" t="s">
        <v>1422</v>
      </c>
      <c r="BO252" s="5" t="s">
        <v>144</v>
      </c>
      <c r="BP252" s="5" t="s">
        <v>145</v>
      </c>
      <c r="BQ252" s="5" t="s">
        <v>1423</v>
      </c>
      <c r="BR252" s="5" t="s">
        <v>1424</v>
      </c>
      <c r="BS252" s="5" t="s">
        <v>820</v>
      </c>
      <c r="BT252" s="5" t="s">
        <v>821</v>
      </c>
    </row>
    <row r="253" spans="1:73" ht="13.5" customHeight="1">
      <c r="A253" s="7" t="str">
        <f>HYPERLINK("http://kyu.snu.ac.kr/sdhj/index.jsp?type=hj/GK14746_00IM0001_094b.jpg","1867_수북면_094b")</f>
        <v>1867_수북면_094b</v>
      </c>
      <c r="B253" s="4">
        <v>1867</v>
      </c>
      <c r="C253" s="4" t="s">
        <v>7703</v>
      </c>
      <c r="D253" s="4" t="s">
        <v>7704</v>
      </c>
      <c r="E253" s="4">
        <v>252</v>
      </c>
      <c r="F253" s="5">
        <v>2</v>
      </c>
      <c r="G253" s="5" t="s">
        <v>460</v>
      </c>
      <c r="H253" s="5" t="s">
        <v>461</v>
      </c>
      <c r="I253" s="5">
        <v>9</v>
      </c>
      <c r="L253" s="5">
        <v>3</v>
      </c>
      <c r="M253" s="4" t="s">
        <v>1405</v>
      </c>
      <c r="N253" s="4" t="s">
        <v>1406</v>
      </c>
      <c r="S253" s="5" t="s">
        <v>114</v>
      </c>
      <c r="T253" s="5" t="s">
        <v>115</v>
      </c>
      <c r="Y253" s="5" t="s">
        <v>1004</v>
      </c>
      <c r="Z253" s="5" t="s">
        <v>1005</v>
      </c>
      <c r="AC253" s="5">
        <v>26</v>
      </c>
      <c r="AD253" s="5" t="s">
        <v>531</v>
      </c>
      <c r="AE253" s="5" t="s">
        <v>532</v>
      </c>
    </row>
    <row r="254" spans="1:73" ht="13.5" customHeight="1">
      <c r="A254" s="7" t="str">
        <f>HYPERLINK("http://kyu.snu.ac.kr/sdhj/index.jsp?type=hj/GK14746_00IM0001_094b.jpg","1867_수북면_094b")</f>
        <v>1867_수북면_094b</v>
      </c>
      <c r="B254" s="4">
        <v>1867</v>
      </c>
      <c r="C254" s="4" t="s">
        <v>7549</v>
      </c>
      <c r="D254" s="4" t="s">
        <v>7550</v>
      </c>
      <c r="E254" s="4">
        <v>253</v>
      </c>
      <c r="F254" s="5">
        <v>2</v>
      </c>
      <c r="G254" s="5" t="s">
        <v>460</v>
      </c>
      <c r="H254" s="5" t="s">
        <v>461</v>
      </c>
      <c r="I254" s="5">
        <v>9</v>
      </c>
      <c r="L254" s="5">
        <v>3</v>
      </c>
      <c r="M254" s="4" t="s">
        <v>1405</v>
      </c>
      <c r="N254" s="4" t="s">
        <v>1406</v>
      </c>
      <c r="S254" s="5" t="s">
        <v>208</v>
      </c>
      <c r="T254" s="5" t="s">
        <v>209</v>
      </c>
      <c r="W254" s="5" t="s">
        <v>778</v>
      </c>
      <c r="X254" s="5" t="s">
        <v>779</v>
      </c>
      <c r="Y254" s="5" t="s">
        <v>156</v>
      </c>
      <c r="Z254" s="5" t="s">
        <v>157</v>
      </c>
      <c r="AC254" s="5">
        <v>30</v>
      </c>
      <c r="AD254" s="5" t="s">
        <v>1197</v>
      </c>
      <c r="AE254" s="5" t="s">
        <v>1198</v>
      </c>
      <c r="AJ254" s="5" t="s">
        <v>35</v>
      </c>
      <c r="AK254" s="5" t="s">
        <v>36</v>
      </c>
      <c r="AL254" s="5" t="s">
        <v>160</v>
      </c>
      <c r="AM254" s="5" t="s">
        <v>161</v>
      </c>
    </row>
    <row r="255" spans="1:73" ht="13.5" customHeight="1">
      <c r="A255" s="7" t="str">
        <f>HYPERLINK("http://kyu.snu.ac.kr/sdhj/index.jsp?type=hj/GK14746_00IM0001_094b.jpg","1867_수북면_094b")</f>
        <v>1867_수북면_094b</v>
      </c>
      <c r="B255" s="4">
        <v>1867</v>
      </c>
      <c r="C255" s="4" t="s">
        <v>7549</v>
      </c>
      <c r="D255" s="4" t="s">
        <v>7550</v>
      </c>
      <c r="E255" s="4">
        <v>254</v>
      </c>
      <c r="F255" s="5">
        <v>2</v>
      </c>
      <c r="G255" s="5" t="s">
        <v>460</v>
      </c>
      <c r="H255" s="5" t="s">
        <v>461</v>
      </c>
      <c r="I255" s="5">
        <v>9</v>
      </c>
      <c r="L255" s="5">
        <v>3</v>
      </c>
      <c r="M255" s="4" t="s">
        <v>1405</v>
      </c>
      <c r="N255" s="4" t="s">
        <v>1406</v>
      </c>
      <c r="T255" s="5" t="s">
        <v>7551</v>
      </c>
      <c r="U255" s="5" t="s">
        <v>170</v>
      </c>
      <c r="V255" s="5" t="s">
        <v>171</v>
      </c>
      <c r="Y255" s="5" t="s">
        <v>1425</v>
      </c>
      <c r="Z255" s="5" t="s">
        <v>1426</v>
      </c>
      <c r="AD255" s="5" t="s">
        <v>414</v>
      </c>
      <c r="AE255" s="5" t="s">
        <v>415</v>
      </c>
    </row>
    <row r="256" spans="1:73" ht="13.5" customHeight="1">
      <c r="A256" s="7" t="str">
        <f>HYPERLINK("http://kyu.snu.ac.kr/sdhj/index.jsp?type=hj/GK14746_00IM0001_094b.jpg","1867_수북면_094b")</f>
        <v>1867_수북면_094b</v>
      </c>
      <c r="B256" s="4">
        <v>1867</v>
      </c>
      <c r="C256" s="4" t="s">
        <v>7549</v>
      </c>
      <c r="D256" s="4" t="s">
        <v>7550</v>
      </c>
      <c r="E256" s="4">
        <v>255</v>
      </c>
      <c r="F256" s="5">
        <v>2</v>
      </c>
      <c r="G256" s="5" t="s">
        <v>460</v>
      </c>
      <c r="H256" s="5" t="s">
        <v>461</v>
      </c>
      <c r="I256" s="5">
        <v>9</v>
      </c>
      <c r="L256" s="5">
        <v>4</v>
      </c>
      <c r="M256" s="4" t="s">
        <v>1427</v>
      </c>
      <c r="N256" s="4" t="s">
        <v>1428</v>
      </c>
      <c r="O256" s="5" t="s">
        <v>14</v>
      </c>
      <c r="P256" s="5" t="s">
        <v>15</v>
      </c>
      <c r="T256" s="5" t="s">
        <v>7770</v>
      </c>
      <c r="U256" s="5" t="s">
        <v>134</v>
      </c>
      <c r="V256" s="5" t="s">
        <v>135</v>
      </c>
      <c r="W256" s="5" t="s">
        <v>464</v>
      </c>
      <c r="X256" s="5" t="s">
        <v>465</v>
      </c>
      <c r="Y256" s="5" t="s">
        <v>1429</v>
      </c>
      <c r="Z256" s="5" t="s">
        <v>605</v>
      </c>
      <c r="AC256" s="5">
        <v>32</v>
      </c>
      <c r="AD256" s="5" t="s">
        <v>158</v>
      </c>
      <c r="AE256" s="5" t="s">
        <v>159</v>
      </c>
      <c r="AJ256" s="5" t="s">
        <v>35</v>
      </c>
      <c r="AK256" s="5" t="s">
        <v>36</v>
      </c>
      <c r="AL256" s="5" t="s">
        <v>468</v>
      </c>
      <c r="AM256" s="5" t="s">
        <v>469</v>
      </c>
      <c r="AT256" s="5" t="s">
        <v>144</v>
      </c>
      <c r="AU256" s="5" t="s">
        <v>145</v>
      </c>
      <c r="AV256" s="5" t="s">
        <v>585</v>
      </c>
      <c r="AW256" s="5" t="s">
        <v>586</v>
      </c>
      <c r="BG256" s="5" t="s">
        <v>144</v>
      </c>
      <c r="BH256" s="5" t="s">
        <v>145</v>
      </c>
      <c r="BI256" s="5" t="s">
        <v>587</v>
      </c>
      <c r="BJ256" s="5" t="s">
        <v>588</v>
      </c>
      <c r="BK256" s="5" t="s">
        <v>144</v>
      </c>
      <c r="BL256" s="5" t="s">
        <v>145</v>
      </c>
      <c r="BM256" s="5" t="s">
        <v>589</v>
      </c>
      <c r="BN256" s="5" t="s">
        <v>590</v>
      </c>
      <c r="BO256" s="5" t="s">
        <v>144</v>
      </c>
      <c r="BP256" s="5" t="s">
        <v>145</v>
      </c>
      <c r="BQ256" s="5" t="s">
        <v>591</v>
      </c>
      <c r="BR256" s="5" t="s">
        <v>592</v>
      </c>
      <c r="BS256" s="5" t="s">
        <v>593</v>
      </c>
      <c r="BT256" s="5" t="s">
        <v>594</v>
      </c>
    </row>
    <row r="257" spans="1:72" ht="13.5" customHeight="1">
      <c r="A257" s="7" t="str">
        <f>HYPERLINK("http://kyu.snu.ac.kr/sdhj/index.jsp?type=hj/GK14746_00IM0001_094b.jpg","1867_수북면_094b")</f>
        <v>1867_수북면_094b</v>
      </c>
      <c r="B257" s="4">
        <v>1867</v>
      </c>
      <c r="C257" s="4" t="s">
        <v>7571</v>
      </c>
      <c r="D257" s="4" t="s">
        <v>7572</v>
      </c>
      <c r="E257" s="4">
        <v>256</v>
      </c>
      <c r="F257" s="5">
        <v>2</v>
      </c>
      <c r="G257" s="5" t="s">
        <v>460</v>
      </c>
      <c r="H257" s="5" t="s">
        <v>461</v>
      </c>
      <c r="I257" s="5">
        <v>9</v>
      </c>
      <c r="L257" s="5">
        <v>4</v>
      </c>
      <c r="M257" s="4" t="s">
        <v>1427</v>
      </c>
      <c r="N257" s="4" t="s">
        <v>1428</v>
      </c>
      <c r="S257" s="5" t="s">
        <v>96</v>
      </c>
      <c r="T257" s="5" t="s">
        <v>97</v>
      </c>
      <c r="W257" s="5" t="s">
        <v>497</v>
      </c>
      <c r="X257" s="5" t="s">
        <v>498</v>
      </c>
      <c r="Y257" s="5" t="s">
        <v>156</v>
      </c>
      <c r="Z257" s="5" t="s">
        <v>157</v>
      </c>
      <c r="AC257" s="5">
        <v>32</v>
      </c>
      <c r="AD257" s="5" t="s">
        <v>158</v>
      </c>
      <c r="AE257" s="5" t="s">
        <v>159</v>
      </c>
      <c r="AJ257" s="5" t="s">
        <v>35</v>
      </c>
      <c r="AK257" s="5" t="s">
        <v>36</v>
      </c>
      <c r="AL257" s="5" t="s">
        <v>499</v>
      </c>
      <c r="AM257" s="5" t="s">
        <v>500</v>
      </c>
      <c r="AT257" s="5" t="s">
        <v>144</v>
      </c>
      <c r="AU257" s="5" t="s">
        <v>145</v>
      </c>
      <c r="AV257" s="5" t="s">
        <v>1430</v>
      </c>
      <c r="AW257" s="5" t="s">
        <v>1431</v>
      </c>
      <c r="BG257" s="5" t="s">
        <v>144</v>
      </c>
      <c r="BH257" s="5" t="s">
        <v>145</v>
      </c>
      <c r="BI257" s="5" t="s">
        <v>1432</v>
      </c>
      <c r="BJ257" s="5" t="s">
        <v>227</v>
      </c>
      <c r="BK257" s="5" t="s">
        <v>144</v>
      </c>
      <c r="BL257" s="5" t="s">
        <v>145</v>
      </c>
      <c r="BM257" s="5" t="s">
        <v>1433</v>
      </c>
      <c r="BN257" s="5" t="s">
        <v>1434</v>
      </c>
      <c r="BO257" s="5" t="s">
        <v>144</v>
      </c>
      <c r="BP257" s="5" t="s">
        <v>145</v>
      </c>
      <c r="BQ257" s="5" t="s">
        <v>1435</v>
      </c>
      <c r="BR257" s="5" t="s">
        <v>1436</v>
      </c>
      <c r="BS257" s="5" t="s">
        <v>1220</v>
      </c>
      <c r="BT257" s="5" t="s">
        <v>1221</v>
      </c>
    </row>
    <row r="258" spans="1:72" ht="13.5" customHeight="1">
      <c r="A258" s="7" t="str">
        <f>HYPERLINK("http://kyu.snu.ac.kr/sdhj/index.jsp?type=hj/GK14746_00IM0001_094b.jpg","1867_수북면_094b")</f>
        <v>1867_수북면_094b</v>
      </c>
      <c r="B258" s="4">
        <v>1867</v>
      </c>
      <c r="C258" s="4" t="s">
        <v>7771</v>
      </c>
      <c r="D258" s="4" t="s">
        <v>7772</v>
      </c>
      <c r="E258" s="4">
        <v>257</v>
      </c>
      <c r="F258" s="5">
        <v>2</v>
      </c>
      <c r="G258" s="5" t="s">
        <v>460</v>
      </c>
      <c r="H258" s="5" t="s">
        <v>461</v>
      </c>
      <c r="I258" s="5">
        <v>9</v>
      </c>
      <c r="L258" s="5">
        <v>4</v>
      </c>
      <c r="M258" s="4" t="s">
        <v>1427</v>
      </c>
      <c r="N258" s="4" t="s">
        <v>1428</v>
      </c>
      <c r="T258" s="5" t="s">
        <v>7773</v>
      </c>
      <c r="U258" s="5" t="s">
        <v>170</v>
      </c>
      <c r="V258" s="5" t="s">
        <v>171</v>
      </c>
      <c r="Y258" s="5" t="s">
        <v>1437</v>
      </c>
      <c r="Z258" s="5" t="s">
        <v>1438</v>
      </c>
      <c r="AD258" s="5" t="s">
        <v>126</v>
      </c>
      <c r="AE258" s="5" t="s">
        <v>127</v>
      </c>
    </row>
    <row r="259" spans="1:72" ht="13.5" customHeight="1">
      <c r="A259" s="7" t="str">
        <f>HYPERLINK("http://kyu.snu.ac.kr/sdhj/index.jsp?type=hj/GK14746_00IM0001_094b.jpg","1867_수북면_094b")</f>
        <v>1867_수북면_094b</v>
      </c>
      <c r="B259" s="4">
        <v>1867</v>
      </c>
      <c r="C259" s="4" t="s">
        <v>7774</v>
      </c>
      <c r="D259" s="4" t="s">
        <v>7775</v>
      </c>
      <c r="E259" s="4">
        <v>258</v>
      </c>
      <c r="F259" s="5">
        <v>2</v>
      </c>
      <c r="G259" s="5" t="s">
        <v>460</v>
      </c>
      <c r="H259" s="5" t="s">
        <v>461</v>
      </c>
      <c r="I259" s="5">
        <v>9</v>
      </c>
      <c r="L259" s="5">
        <v>5</v>
      </c>
      <c r="M259" s="4" t="s">
        <v>1439</v>
      </c>
      <c r="N259" s="4" t="s">
        <v>1440</v>
      </c>
      <c r="O259" s="5" t="s">
        <v>14</v>
      </c>
      <c r="P259" s="5" t="s">
        <v>15</v>
      </c>
      <c r="T259" s="5" t="s">
        <v>7776</v>
      </c>
      <c r="U259" s="5" t="s">
        <v>134</v>
      </c>
      <c r="V259" s="5" t="s">
        <v>135</v>
      </c>
      <c r="W259" s="5" t="s">
        <v>192</v>
      </c>
      <c r="X259" s="5" t="s">
        <v>193</v>
      </c>
      <c r="Y259" s="5" t="s">
        <v>1441</v>
      </c>
      <c r="Z259" s="5" t="s">
        <v>1442</v>
      </c>
      <c r="AC259" s="5">
        <v>53</v>
      </c>
      <c r="AD259" s="5" t="s">
        <v>631</v>
      </c>
      <c r="AE259" s="5" t="s">
        <v>632</v>
      </c>
      <c r="AJ259" s="5" t="s">
        <v>35</v>
      </c>
      <c r="AK259" s="5" t="s">
        <v>36</v>
      </c>
      <c r="AL259" s="5" t="s">
        <v>84</v>
      </c>
      <c r="AM259" s="5" t="s">
        <v>85</v>
      </c>
      <c r="AT259" s="5" t="s">
        <v>134</v>
      </c>
      <c r="AU259" s="5" t="s">
        <v>135</v>
      </c>
      <c r="AV259" s="5" t="s">
        <v>1443</v>
      </c>
      <c r="AW259" s="5" t="s">
        <v>1444</v>
      </c>
      <c r="BG259" s="5" t="s">
        <v>1012</v>
      </c>
      <c r="BH259" s="5" t="s">
        <v>1013</v>
      </c>
      <c r="BI259" s="5" t="s">
        <v>1445</v>
      </c>
      <c r="BJ259" s="5" t="s">
        <v>1446</v>
      </c>
      <c r="BK259" s="5" t="s">
        <v>144</v>
      </c>
      <c r="BL259" s="5" t="s">
        <v>145</v>
      </c>
      <c r="BM259" s="5" t="s">
        <v>1447</v>
      </c>
      <c r="BN259" s="5" t="s">
        <v>1448</v>
      </c>
      <c r="BO259" s="5" t="s">
        <v>144</v>
      </c>
      <c r="BP259" s="5" t="s">
        <v>145</v>
      </c>
      <c r="BQ259" s="5" t="s">
        <v>1449</v>
      </c>
      <c r="BR259" s="5" t="s">
        <v>1450</v>
      </c>
      <c r="BS259" s="5" t="s">
        <v>1451</v>
      </c>
      <c r="BT259" s="5" t="s">
        <v>1452</v>
      </c>
    </row>
    <row r="260" spans="1:72" ht="13.5" customHeight="1">
      <c r="A260" s="7" t="str">
        <f>HYPERLINK("http://kyu.snu.ac.kr/sdhj/index.jsp?type=hj/GK14746_00IM0001_094b.jpg","1867_수북면_094b")</f>
        <v>1867_수북면_094b</v>
      </c>
      <c r="B260" s="4">
        <v>1867</v>
      </c>
      <c r="C260" s="4" t="s">
        <v>7533</v>
      </c>
      <c r="D260" s="4" t="s">
        <v>7534</v>
      </c>
      <c r="E260" s="4">
        <v>259</v>
      </c>
      <c r="F260" s="5">
        <v>2</v>
      </c>
      <c r="G260" s="5" t="s">
        <v>460</v>
      </c>
      <c r="H260" s="5" t="s">
        <v>461</v>
      </c>
      <c r="I260" s="5">
        <v>9</v>
      </c>
      <c r="L260" s="5">
        <v>5</v>
      </c>
      <c r="M260" s="4" t="s">
        <v>1439</v>
      </c>
      <c r="N260" s="4" t="s">
        <v>1440</v>
      </c>
      <c r="T260" s="5" t="s">
        <v>7777</v>
      </c>
      <c r="U260" s="5" t="s">
        <v>170</v>
      </c>
      <c r="V260" s="5" t="s">
        <v>171</v>
      </c>
      <c r="Y260" s="5" t="s">
        <v>1453</v>
      </c>
      <c r="Z260" s="5" t="s">
        <v>1454</v>
      </c>
      <c r="AD260" s="5" t="s">
        <v>1197</v>
      </c>
      <c r="AE260" s="5" t="s">
        <v>1198</v>
      </c>
    </row>
    <row r="261" spans="1:72" ht="13.5" customHeight="1">
      <c r="A261" s="7" t="str">
        <f>HYPERLINK("http://kyu.snu.ac.kr/sdhj/index.jsp?type=hj/GK14746_00IM0001_094b.jpg","1867_수북면_094b")</f>
        <v>1867_수북면_094b</v>
      </c>
      <c r="B261" s="4">
        <v>1867</v>
      </c>
      <c r="C261" s="4" t="s">
        <v>7778</v>
      </c>
      <c r="D261" s="4" t="s">
        <v>7779</v>
      </c>
      <c r="E261" s="4">
        <v>260</v>
      </c>
      <c r="F261" s="5">
        <v>2</v>
      </c>
      <c r="G261" s="5" t="s">
        <v>460</v>
      </c>
      <c r="H261" s="5" t="s">
        <v>461</v>
      </c>
      <c r="I261" s="5">
        <v>10</v>
      </c>
      <c r="J261" s="5" t="s">
        <v>1455</v>
      </c>
      <c r="K261" s="5" t="s">
        <v>1456</v>
      </c>
      <c r="L261" s="5">
        <v>1</v>
      </c>
      <c r="M261" s="4" t="s">
        <v>1455</v>
      </c>
      <c r="N261" s="4" t="s">
        <v>1456</v>
      </c>
      <c r="T261" s="5" t="s">
        <v>7552</v>
      </c>
      <c r="U261" s="5" t="s">
        <v>222</v>
      </c>
      <c r="V261" s="5" t="s">
        <v>223</v>
      </c>
      <c r="W261" s="5" t="s">
        <v>1457</v>
      </c>
      <c r="X261" s="5" t="s">
        <v>1076</v>
      </c>
      <c r="Y261" s="5" t="s">
        <v>1458</v>
      </c>
      <c r="Z261" s="5" t="s">
        <v>1459</v>
      </c>
      <c r="AC261" s="5">
        <v>51</v>
      </c>
      <c r="AD261" s="5" t="s">
        <v>180</v>
      </c>
      <c r="AE261" s="5" t="s">
        <v>181</v>
      </c>
      <c r="AJ261" s="5" t="s">
        <v>35</v>
      </c>
      <c r="AK261" s="5" t="s">
        <v>36</v>
      </c>
      <c r="AL261" s="5" t="s">
        <v>322</v>
      </c>
      <c r="AM261" s="5" t="s">
        <v>323</v>
      </c>
      <c r="AT261" s="5" t="s">
        <v>369</v>
      </c>
      <c r="AU261" s="5" t="s">
        <v>370</v>
      </c>
      <c r="AV261" s="5" t="s">
        <v>1460</v>
      </c>
      <c r="AW261" s="5" t="s">
        <v>1461</v>
      </c>
      <c r="BG261" s="5" t="s">
        <v>369</v>
      </c>
      <c r="BH261" s="5" t="s">
        <v>370</v>
      </c>
      <c r="BI261" s="5" t="s">
        <v>1252</v>
      </c>
      <c r="BJ261" s="5" t="s">
        <v>1253</v>
      </c>
      <c r="BK261" s="5" t="s">
        <v>369</v>
      </c>
      <c r="BL261" s="5" t="s">
        <v>370</v>
      </c>
      <c r="BM261" s="5" t="s">
        <v>1462</v>
      </c>
      <c r="BN261" s="5" t="s">
        <v>1463</v>
      </c>
      <c r="BO261" s="5" t="s">
        <v>86</v>
      </c>
      <c r="BP261" s="5" t="s">
        <v>87</v>
      </c>
      <c r="BQ261" s="5" t="s">
        <v>1464</v>
      </c>
      <c r="BR261" s="5" t="s">
        <v>1465</v>
      </c>
      <c r="BS261" s="5" t="s">
        <v>84</v>
      </c>
      <c r="BT261" s="5" t="s">
        <v>85</v>
      </c>
    </row>
    <row r="262" spans="1:72" ht="13.5" customHeight="1">
      <c r="A262" s="7" t="str">
        <f>HYPERLINK("http://kyu.snu.ac.kr/sdhj/index.jsp?type=hj/GK14746_00IM0001_094b.jpg","1867_수북면_094b")</f>
        <v>1867_수북면_094b</v>
      </c>
      <c r="B262" s="4">
        <v>1867</v>
      </c>
      <c r="C262" s="4" t="s">
        <v>7697</v>
      </c>
      <c r="D262" s="4" t="s">
        <v>7698</v>
      </c>
      <c r="E262" s="4">
        <v>261</v>
      </c>
      <c r="F262" s="5">
        <v>2</v>
      </c>
      <c r="G262" s="5" t="s">
        <v>460</v>
      </c>
      <c r="H262" s="5" t="s">
        <v>461</v>
      </c>
      <c r="I262" s="5">
        <v>10</v>
      </c>
      <c r="L262" s="5">
        <v>1</v>
      </c>
      <c r="M262" s="4" t="s">
        <v>1455</v>
      </c>
      <c r="N262" s="4" t="s">
        <v>1456</v>
      </c>
      <c r="S262" s="5" t="s">
        <v>326</v>
      </c>
      <c r="T262" s="5" t="s">
        <v>327</v>
      </c>
      <c r="AC262" s="5">
        <v>30</v>
      </c>
      <c r="AD262" s="5" t="s">
        <v>260</v>
      </c>
      <c r="AE262" s="5" t="s">
        <v>261</v>
      </c>
    </row>
    <row r="263" spans="1:72" ht="13.5" customHeight="1">
      <c r="A263" s="7" t="str">
        <f>HYPERLINK("http://kyu.snu.ac.kr/sdhj/index.jsp?type=hj/GK14746_00IM0001_094b.jpg","1867_수북면_094b")</f>
        <v>1867_수북면_094b</v>
      </c>
      <c r="B263" s="4">
        <v>1867</v>
      </c>
      <c r="C263" s="4" t="s">
        <v>7553</v>
      </c>
      <c r="D263" s="4" t="s">
        <v>7554</v>
      </c>
      <c r="E263" s="4">
        <v>262</v>
      </c>
      <c r="F263" s="5">
        <v>2</v>
      </c>
      <c r="G263" s="5" t="s">
        <v>460</v>
      </c>
      <c r="H263" s="5" t="s">
        <v>461</v>
      </c>
      <c r="I263" s="5">
        <v>10</v>
      </c>
      <c r="L263" s="5">
        <v>1</v>
      </c>
      <c r="M263" s="4" t="s">
        <v>1455</v>
      </c>
      <c r="N263" s="4" t="s">
        <v>1456</v>
      </c>
      <c r="S263" s="5" t="s">
        <v>124</v>
      </c>
      <c r="T263" s="5" t="s">
        <v>125</v>
      </c>
      <c r="AC263" s="5">
        <v>22</v>
      </c>
      <c r="AD263" s="5" t="s">
        <v>399</v>
      </c>
      <c r="AE263" s="5" t="s">
        <v>400</v>
      </c>
    </row>
    <row r="264" spans="1:72" ht="13.5" customHeight="1">
      <c r="A264" s="7" t="str">
        <f>HYPERLINK("http://kyu.snu.ac.kr/sdhj/index.jsp?type=hj/GK14746_00IM0001_094b.jpg","1867_수북면_094b")</f>
        <v>1867_수북면_094b</v>
      </c>
      <c r="B264" s="4">
        <v>1867</v>
      </c>
      <c r="C264" s="4" t="s">
        <v>7553</v>
      </c>
      <c r="D264" s="4" t="s">
        <v>7554</v>
      </c>
      <c r="E264" s="4">
        <v>263</v>
      </c>
      <c r="F264" s="5">
        <v>2</v>
      </c>
      <c r="G264" s="5" t="s">
        <v>460</v>
      </c>
      <c r="H264" s="5" t="s">
        <v>461</v>
      </c>
      <c r="I264" s="5">
        <v>10</v>
      </c>
      <c r="L264" s="5">
        <v>1</v>
      </c>
      <c r="M264" s="4" t="s">
        <v>1455</v>
      </c>
      <c r="N264" s="4" t="s">
        <v>1456</v>
      </c>
      <c r="S264" s="5" t="s">
        <v>124</v>
      </c>
      <c r="T264" s="5" t="s">
        <v>125</v>
      </c>
      <c r="AC264" s="5">
        <v>19</v>
      </c>
      <c r="AD264" s="5" t="s">
        <v>739</v>
      </c>
      <c r="AE264" s="5" t="s">
        <v>740</v>
      </c>
    </row>
    <row r="265" spans="1:72" ht="13.5" customHeight="1">
      <c r="A265" s="7" t="str">
        <f>HYPERLINK("http://kyu.snu.ac.kr/sdhj/index.jsp?type=hj/GK14746_00IM0001_094b.jpg","1867_수북면_094b")</f>
        <v>1867_수북면_094b</v>
      </c>
      <c r="B265" s="4">
        <v>1867</v>
      </c>
      <c r="C265" s="4" t="s">
        <v>7553</v>
      </c>
      <c r="D265" s="4" t="s">
        <v>7554</v>
      </c>
      <c r="E265" s="4">
        <v>264</v>
      </c>
      <c r="F265" s="5">
        <v>2</v>
      </c>
      <c r="G265" s="5" t="s">
        <v>460</v>
      </c>
      <c r="H265" s="5" t="s">
        <v>461</v>
      </c>
      <c r="I265" s="5">
        <v>10</v>
      </c>
      <c r="L265" s="5">
        <v>2</v>
      </c>
      <c r="M265" s="4" t="s">
        <v>1466</v>
      </c>
      <c r="N265" s="4" t="s">
        <v>1467</v>
      </c>
      <c r="T265" s="5" t="s">
        <v>7552</v>
      </c>
      <c r="U265" s="5" t="s">
        <v>1136</v>
      </c>
      <c r="V265" s="5" t="s">
        <v>1137</v>
      </c>
      <c r="W265" s="5" t="s">
        <v>1457</v>
      </c>
      <c r="X265" s="5" t="s">
        <v>1076</v>
      </c>
      <c r="Y265" s="5" t="s">
        <v>1468</v>
      </c>
      <c r="Z265" s="5" t="s">
        <v>1469</v>
      </c>
      <c r="AC265" s="5">
        <v>48</v>
      </c>
      <c r="AD265" s="5" t="s">
        <v>226</v>
      </c>
      <c r="AE265" s="5" t="s">
        <v>227</v>
      </c>
      <c r="AJ265" s="5" t="s">
        <v>35</v>
      </c>
      <c r="AK265" s="5" t="s">
        <v>36</v>
      </c>
      <c r="AL265" s="5" t="s">
        <v>322</v>
      </c>
      <c r="AM265" s="5" t="s">
        <v>323</v>
      </c>
      <c r="AT265" s="5" t="s">
        <v>369</v>
      </c>
      <c r="AU265" s="5" t="s">
        <v>370</v>
      </c>
      <c r="AV265" s="5" t="s">
        <v>1460</v>
      </c>
      <c r="AW265" s="5" t="s">
        <v>1461</v>
      </c>
      <c r="BG265" s="5" t="s">
        <v>369</v>
      </c>
      <c r="BH265" s="5" t="s">
        <v>370</v>
      </c>
      <c r="BI265" s="5" t="s">
        <v>1252</v>
      </c>
      <c r="BJ265" s="5" t="s">
        <v>1253</v>
      </c>
      <c r="BK265" s="5" t="s">
        <v>369</v>
      </c>
      <c r="BL265" s="5" t="s">
        <v>370</v>
      </c>
      <c r="BM265" s="5" t="s">
        <v>1462</v>
      </c>
      <c r="BN265" s="5" t="s">
        <v>1463</v>
      </c>
      <c r="BO265" s="5" t="s">
        <v>86</v>
      </c>
      <c r="BP265" s="5" t="s">
        <v>87</v>
      </c>
      <c r="BQ265" s="5" t="s">
        <v>1470</v>
      </c>
      <c r="BR265" s="5" t="s">
        <v>1471</v>
      </c>
      <c r="BS265" s="5" t="s">
        <v>84</v>
      </c>
      <c r="BT265" s="5" t="s">
        <v>85</v>
      </c>
    </row>
    <row r="266" spans="1:72" ht="13.5" customHeight="1">
      <c r="A266" s="7" t="str">
        <f>HYPERLINK("http://kyu.snu.ac.kr/sdhj/index.jsp?type=hj/GK14746_00IM0001_094b.jpg","1867_수북면_094b")</f>
        <v>1867_수북면_094b</v>
      </c>
      <c r="B266" s="4">
        <v>1867</v>
      </c>
      <c r="C266" s="4" t="s">
        <v>7520</v>
      </c>
      <c r="D266" s="4" t="s">
        <v>7521</v>
      </c>
      <c r="E266" s="4">
        <v>265</v>
      </c>
      <c r="F266" s="5">
        <v>2</v>
      </c>
      <c r="G266" s="5" t="s">
        <v>460</v>
      </c>
      <c r="H266" s="5" t="s">
        <v>461</v>
      </c>
      <c r="I266" s="5">
        <v>10</v>
      </c>
      <c r="L266" s="5">
        <v>2</v>
      </c>
      <c r="M266" s="4" t="s">
        <v>1466</v>
      </c>
      <c r="N266" s="4" t="s">
        <v>1467</v>
      </c>
      <c r="S266" s="5" t="s">
        <v>124</v>
      </c>
      <c r="T266" s="5" t="s">
        <v>125</v>
      </c>
      <c r="AC266" s="5">
        <v>24</v>
      </c>
      <c r="AD266" s="5" t="s">
        <v>268</v>
      </c>
      <c r="AE266" s="5" t="s">
        <v>269</v>
      </c>
    </row>
    <row r="267" spans="1:72" ht="13.5" customHeight="1">
      <c r="A267" s="7" t="str">
        <f>HYPERLINK("http://kyu.snu.ac.kr/sdhj/index.jsp?type=hj/GK14746_00IM0001_094b.jpg","1867_수북면_094b")</f>
        <v>1867_수북면_094b</v>
      </c>
      <c r="B267" s="4">
        <v>1867</v>
      </c>
      <c r="C267" s="4" t="s">
        <v>7553</v>
      </c>
      <c r="D267" s="4" t="s">
        <v>7554</v>
      </c>
      <c r="E267" s="4">
        <v>266</v>
      </c>
      <c r="F267" s="5">
        <v>2</v>
      </c>
      <c r="G267" s="5" t="s">
        <v>460</v>
      </c>
      <c r="H267" s="5" t="s">
        <v>461</v>
      </c>
      <c r="I267" s="5">
        <v>10</v>
      </c>
      <c r="L267" s="5">
        <v>2</v>
      </c>
      <c r="M267" s="4" t="s">
        <v>1466</v>
      </c>
      <c r="N267" s="4" t="s">
        <v>1467</v>
      </c>
      <c r="S267" s="5" t="s">
        <v>124</v>
      </c>
      <c r="T267" s="5" t="s">
        <v>125</v>
      </c>
      <c r="AC267" s="5">
        <v>21</v>
      </c>
      <c r="AD267" s="5" t="s">
        <v>126</v>
      </c>
      <c r="AE267" s="5" t="s">
        <v>127</v>
      </c>
    </row>
    <row r="268" spans="1:72" ht="13.5" customHeight="1">
      <c r="A268" s="7" t="str">
        <f>HYPERLINK("http://kyu.snu.ac.kr/sdhj/index.jsp?type=hj/GK14746_00IM0001_095a.jpg","1867_수북면_095a")</f>
        <v>1867_수북면_095a</v>
      </c>
      <c r="B268" s="4">
        <v>1867</v>
      </c>
      <c r="C268" s="4" t="s">
        <v>7553</v>
      </c>
      <c r="D268" s="4" t="s">
        <v>7554</v>
      </c>
      <c r="E268" s="4">
        <v>267</v>
      </c>
      <c r="F268" s="5">
        <v>2</v>
      </c>
      <c r="G268" s="5" t="s">
        <v>460</v>
      </c>
      <c r="H268" s="5" t="s">
        <v>461</v>
      </c>
      <c r="I268" s="5">
        <v>10</v>
      </c>
      <c r="L268" s="5">
        <v>3</v>
      </c>
      <c r="M268" s="4" t="s">
        <v>1472</v>
      </c>
      <c r="N268" s="4" t="s">
        <v>1473</v>
      </c>
      <c r="O268" s="5" t="s">
        <v>14</v>
      </c>
      <c r="P268" s="5" t="s">
        <v>15</v>
      </c>
      <c r="T268" s="5" t="s">
        <v>7558</v>
      </c>
      <c r="U268" s="5" t="s">
        <v>134</v>
      </c>
      <c r="V268" s="5" t="s">
        <v>135</v>
      </c>
      <c r="W268" s="5" t="s">
        <v>464</v>
      </c>
      <c r="X268" s="5" t="s">
        <v>465</v>
      </c>
      <c r="Y268" s="5" t="s">
        <v>1474</v>
      </c>
      <c r="Z268" s="5" t="s">
        <v>1475</v>
      </c>
      <c r="AC268" s="5">
        <v>23</v>
      </c>
      <c r="AD268" s="5" t="s">
        <v>835</v>
      </c>
      <c r="AE268" s="5" t="s">
        <v>836</v>
      </c>
      <c r="AJ268" s="5" t="s">
        <v>35</v>
      </c>
      <c r="AK268" s="5" t="s">
        <v>36</v>
      </c>
      <c r="AL268" s="5" t="s">
        <v>468</v>
      </c>
      <c r="AM268" s="5" t="s">
        <v>469</v>
      </c>
      <c r="AT268" s="5" t="s">
        <v>144</v>
      </c>
      <c r="AU268" s="5" t="s">
        <v>145</v>
      </c>
      <c r="AV268" s="5" t="s">
        <v>1476</v>
      </c>
      <c r="AW268" s="5" t="s">
        <v>1477</v>
      </c>
      <c r="BG268" s="5" t="s">
        <v>144</v>
      </c>
      <c r="BH268" s="5" t="s">
        <v>145</v>
      </c>
      <c r="BI268" s="5" t="s">
        <v>1478</v>
      </c>
      <c r="BJ268" s="5" t="s">
        <v>1479</v>
      </c>
      <c r="BK268" s="5" t="s">
        <v>144</v>
      </c>
      <c r="BL268" s="5" t="s">
        <v>145</v>
      </c>
      <c r="BM268" s="5" t="s">
        <v>1480</v>
      </c>
      <c r="BN268" s="5" t="s">
        <v>1481</v>
      </c>
      <c r="BO268" s="5" t="s">
        <v>144</v>
      </c>
      <c r="BP268" s="5" t="s">
        <v>145</v>
      </c>
      <c r="BQ268" s="5" t="s">
        <v>1482</v>
      </c>
      <c r="BR268" s="5" t="s">
        <v>1483</v>
      </c>
      <c r="BS268" s="5" t="s">
        <v>668</v>
      </c>
      <c r="BT268" s="5" t="s">
        <v>540</v>
      </c>
    </row>
    <row r="269" spans="1:72" ht="13.5" customHeight="1">
      <c r="A269" s="7" t="str">
        <f>HYPERLINK("http://kyu.snu.ac.kr/sdhj/index.jsp?type=hj/GK14746_00IM0001_095a.jpg","1867_수북면_095a")</f>
        <v>1867_수북면_095a</v>
      </c>
      <c r="B269" s="4">
        <v>1867</v>
      </c>
      <c r="C269" s="4" t="s">
        <v>7522</v>
      </c>
      <c r="D269" s="4" t="s">
        <v>7523</v>
      </c>
      <c r="E269" s="4">
        <v>268</v>
      </c>
      <c r="F269" s="5">
        <v>2</v>
      </c>
      <c r="G269" s="5" t="s">
        <v>460</v>
      </c>
      <c r="H269" s="5" t="s">
        <v>461</v>
      </c>
      <c r="I269" s="5">
        <v>10</v>
      </c>
      <c r="L269" s="5">
        <v>3</v>
      </c>
      <c r="M269" s="4" t="s">
        <v>1472</v>
      </c>
      <c r="N269" s="4" t="s">
        <v>1473</v>
      </c>
      <c r="S269" s="5" t="s">
        <v>96</v>
      </c>
      <c r="T269" s="5" t="s">
        <v>97</v>
      </c>
      <c r="W269" s="5" t="s">
        <v>192</v>
      </c>
      <c r="X269" s="5" t="s">
        <v>193</v>
      </c>
      <c r="Y269" s="5" t="s">
        <v>156</v>
      </c>
      <c r="Z269" s="5" t="s">
        <v>157</v>
      </c>
      <c r="AC269" s="5">
        <v>26</v>
      </c>
      <c r="AD269" s="5" t="s">
        <v>531</v>
      </c>
      <c r="AE269" s="5" t="s">
        <v>532</v>
      </c>
      <c r="AJ269" s="5" t="s">
        <v>35</v>
      </c>
      <c r="AK269" s="5" t="s">
        <v>36</v>
      </c>
      <c r="AL269" s="5" t="s">
        <v>242</v>
      </c>
      <c r="AM269" s="5" t="s">
        <v>243</v>
      </c>
      <c r="AT269" s="5" t="s">
        <v>144</v>
      </c>
      <c r="AU269" s="5" t="s">
        <v>145</v>
      </c>
      <c r="AV269" s="5" t="s">
        <v>1484</v>
      </c>
      <c r="AW269" s="5" t="s">
        <v>1485</v>
      </c>
      <c r="BG269" s="5" t="s">
        <v>144</v>
      </c>
      <c r="BH269" s="5" t="s">
        <v>145</v>
      </c>
      <c r="BI269" s="5" t="s">
        <v>1486</v>
      </c>
      <c r="BJ269" s="5" t="s">
        <v>1487</v>
      </c>
      <c r="BK269" s="5" t="s">
        <v>144</v>
      </c>
      <c r="BL269" s="5" t="s">
        <v>145</v>
      </c>
      <c r="BM269" s="5" t="s">
        <v>1488</v>
      </c>
      <c r="BN269" s="5" t="s">
        <v>1489</v>
      </c>
      <c r="BO269" s="5" t="s">
        <v>144</v>
      </c>
      <c r="BP269" s="5" t="s">
        <v>145</v>
      </c>
      <c r="BQ269" s="5" t="s">
        <v>1490</v>
      </c>
      <c r="BR269" s="5" t="s">
        <v>7780</v>
      </c>
      <c r="BS269" s="5" t="s">
        <v>342</v>
      </c>
      <c r="BT269" s="5" t="s">
        <v>343</v>
      </c>
    </row>
    <row r="270" spans="1:72" ht="13.5" customHeight="1">
      <c r="A270" s="7" t="str">
        <f>HYPERLINK("http://kyu.snu.ac.kr/sdhj/index.jsp?type=hj/GK14746_00IM0001_095a.jpg","1867_수북면_095a")</f>
        <v>1867_수북면_095a</v>
      </c>
      <c r="B270" s="4">
        <v>1867</v>
      </c>
      <c r="C270" s="4" t="s">
        <v>7781</v>
      </c>
      <c r="D270" s="4" t="s">
        <v>7782</v>
      </c>
      <c r="E270" s="4">
        <v>269</v>
      </c>
      <c r="F270" s="5">
        <v>2</v>
      </c>
      <c r="G270" s="5" t="s">
        <v>460</v>
      </c>
      <c r="H270" s="5" t="s">
        <v>461</v>
      </c>
      <c r="I270" s="5">
        <v>10</v>
      </c>
      <c r="L270" s="5">
        <v>3</v>
      </c>
      <c r="M270" s="4" t="s">
        <v>1472</v>
      </c>
      <c r="N270" s="4" t="s">
        <v>1473</v>
      </c>
      <c r="S270" s="5" t="s">
        <v>661</v>
      </c>
      <c r="T270" s="5" t="s">
        <v>662</v>
      </c>
      <c r="W270" s="5" t="s">
        <v>635</v>
      </c>
      <c r="X270" s="5" t="s">
        <v>636</v>
      </c>
      <c r="Y270" s="5" t="s">
        <v>156</v>
      </c>
      <c r="Z270" s="5" t="s">
        <v>157</v>
      </c>
      <c r="AC270" s="5">
        <v>49</v>
      </c>
      <c r="AD270" s="5" t="s">
        <v>312</v>
      </c>
      <c r="AE270" s="5" t="s">
        <v>313</v>
      </c>
    </row>
    <row r="271" spans="1:72" ht="13.5" customHeight="1">
      <c r="A271" s="7" t="str">
        <f>HYPERLINK("http://kyu.snu.ac.kr/sdhj/index.jsp?type=hj/GK14746_00IM0001_095a.jpg","1867_수북면_095a")</f>
        <v>1867_수북면_095a</v>
      </c>
      <c r="B271" s="4">
        <v>1867</v>
      </c>
      <c r="C271" s="4" t="s">
        <v>7453</v>
      </c>
      <c r="D271" s="4" t="s">
        <v>7454</v>
      </c>
      <c r="E271" s="4">
        <v>270</v>
      </c>
      <c r="F271" s="5">
        <v>2</v>
      </c>
      <c r="G271" s="5" t="s">
        <v>460</v>
      </c>
      <c r="H271" s="5" t="s">
        <v>461</v>
      </c>
      <c r="I271" s="5">
        <v>10</v>
      </c>
      <c r="L271" s="5">
        <v>3</v>
      </c>
      <c r="M271" s="4" t="s">
        <v>1472</v>
      </c>
      <c r="N271" s="4" t="s">
        <v>1473</v>
      </c>
      <c r="T271" s="5" t="s">
        <v>7569</v>
      </c>
      <c r="U271" s="5" t="s">
        <v>170</v>
      </c>
      <c r="V271" s="5" t="s">
        <v>171</v>
      </c>
      <c r="Y271" s="5" t="s">
        <v>1491</v>
      </c>
      <c r="Z271" s="5" t="s">
        <v>1492</v>
      </c>
      <c r="AD271" s="5" t="s">
        <v>739</v>
      </c>
      <c r="AE271" s="5" t="s">
        <v>740</v>
      </c>
    </row>
    <row r="272" spans="1:72" ht="13.5" customHeight="1">
      <c r="A272" s="7" t="str">
        <f>HYPERLINK("http://kyu.snu.ac.kr/sdhj/index.jsp?type=hj/GK14746_00IM0001_095a.jpg","1867_수북면_095a")</f>
        <v>1867_수북면_095a</v>
      </c>
      <c r="B272" s="4">
        <v>1867</v>
      </c>
      <c r="C272" s="4" t="s">
        <v>7566</v>
      </c>
      <c r="D272" s="4" t="s">
        <v>7567</v>
      </c>
      <c r="E272" s="4">
        <v>271</v>
      </c>
      <c r="F272" s="5">
        <v>2</v>
      </c>
      <c r="G272" s="5" t="s">
        <v>460</v>
      </c>
      <c r="H272" s="5" t="s">
        <v>461</v>
      </c>
      <c r="I272" s="5">
        <v>10</v>
      </c>
      <c r="L272" s="5">
        <v>4</v>
      </c>
      <c r="M272" s="4" t="s">
        <v>1493</v>
      </c>
      <c r="N272" s="4" t="s">
        <v>1494</v>
      </c>
      <c r="O272" s="5" t="s">
        <v>14</v>
      </c>
      <c r="P272" s="5" t="s">
        <v>15</v>
      </c>
      <c r="T272" s="5" t="s">
        <v>7722</v>
      </c>
      <c r="U272" s="5" t="s">
        <v>134</v>
      </c>
      <c r="V272" s="5" t="s">
        <v>135</v>
      </c>
      <c r="W272" s="5" t="s">
        <v>535</v>
      </c>
      <c r="X272" s="5" t="s">
        <v>536</v>
      </c>
      <c r="Y272" s="5" t="s">
        <v>1495</v>
      </c>
      <c r="Z272" s="5" t="s">
        <v>1496</v>
      </c>
      <c r="AC272" s="5">
        <v>31</v>
      </c>
      <c r="AD272" s="5" t="s">
        <v>324</v>
      </c>
      <c r="AE272" s="5" t="s">
        <v>325</v>
      </c>
      <c r="AJ272" s="5" t="s">
        <v>35</v>
      </c>
      <c r="AK272" s="5" t="s">
        <v>36</v>
      </c>
      <c r="AL272" s="5" t="s">
        <v>668</v>
      </c>
      <c r="AM272" s="5" t="s">
        <v>540</v>
      </c>
      <c r="AT272" s="5" t="s">
        <v>144</v>
      </c>
      <c r="AU272" s="5" t="s">
        <v>145</v>
      </c>
      <c r="AV272" s="5" t="s">
        <v>7783</v>
      </c>
      <c r="AW272" s="5" t="s">
        <v>7784</v>
      </c>
      <c r="BG272" s="5" t="s">
        <v>144</v>
      </c>
      <c r="BH272" s="5" t="s">
        <v>145</v>
      </c>
      <c r="BI272" s="5" t="s">
        <v>1497</v>
      </c>
      <c r="BJ272" s="5" t="s">
        <v>1498</v>
      </c>
      <c r="BK272" s="5" t="s">
        <v>144</v>
      </c>
      <c r="BL272" s="5" t="s">
        <v>145</v>
      </c>
      <c r="BM272" s="5" t="s">
        <v>1499</v>
      </c>
      <c r="BN272" s="5" t="s">
        <v>1500</v>
      </c>
      <c r="BO272" s="5" t="s">
        <v>144</v>
      </c>
      <c r="BP272" s="5" t="s">
        <v>145</v>
      </c>
      <c r="BQ272" s="5" t="s">
        <v>1501</v>
      </c>
      <c r="BR272" s="5" t="s">
        <v>1502</v>
      </c>
      <c r="BS272" s="5" t="s">
        <v>477</v>
      </c>
      <c r="BT272" s="5" t="s">
        <v>478</v>
      </c>
    </row>
    <row r="273" spans="1:73" ht="13.5" customHeight="1">
      <c r="A273" s="7" t="str">
        <f>HYPERLINK("http://kyu.snu.ac.kr/sdhj/index.jsp?type=hj/GK14746_00IM0001_095a.jpg","1867_수북면_095a")</f>
        <v>1867_수북면_095a</v>
      </c>
      <c r="B273" s="4">
        <v>1867</v>
      </c>
      <c r="C273" s="4" t="s">
        <v>7697</v>
      </c>
      <c r="D273" s="4" t="s">
        <v>7698</v>
      </c>
      <c r="E273" s="4">
        <v>272</v>
      </c>
      <c r="F273" s="5">
        <v>2</v>
      </c>
      <c r="G273" s="5" t="s">
        <v>460</v>
      </c>
      <c r="H273" s="5" t="s">
        <v>461</v>
      </c>
      <c r="I273" s="5">
        <v>10</v>
      </c>
      <c r="L273" s="5">
        <v>4</v>
      </c>
      <c r="M273" s="4" t="s">
        <v>1493</v>
      </c>
      <c r="N273" s="4" t="s">
        <v>1494</v>
      </c>
      <c r="S273" s="5" t="s">
        <v>96</v>
      </c>
      <c r="T273" s="5" t="s">
        <v>97</v>
      </c>
      <c r="W273" s="5" t="s">
        <v>192</v>
      </c>
      <c r="X273" s="5" t="s">
        <v>193</v>
      </c>
      <c r="Y273" s="5" t="s">
        <v>156</v>
      </c>
      <c r="Z273" s="5" t="s">
        <v>157</v>
      </c>
      <c r="AC273" s="5">
        <v>28</v>
      </c>
      <c r="AD273" s="5" t="s">
        <v>992</v>
      </c>
      <c r="AE273" s="5" t="s">
        <v>993</v>
      </c>
      <c r="AJ273" s="5" t="s">
        <v>35</v>
      </c>
      <c r="AK273" s="5" t="s">
        <v>36</v>
      </c>
      <c r="AL273" s="5" t="s">
        <v>286</v>
      </c>
      <c r="AM273" s="5" t="s">
        <v>287</v>
      </c>
      <c r="AV273" s="5" t="s">
        <v>1249</v>
      </c>
      <c r="AW273" s="5" t="s">
        <v>1250</v>
      </c>
      <c r="BI273" s="5" t="s">
        <v>1249</v>
      </c>
      <c r="BJ273" s="5" t="s">
        <v>1250</v>
      </c>
      <c r="BM273" s="5" t="s">
        <v>1249</v>
      </c>
      <c r="BN273" s="5" t="s">
        <v>1250</v>
      </c>
      <c r="BQ273" s="5" t="s">
        <v>1249</v>
      </c>
      <c r="BR273" s="5" t="s">
        <v>1250</v>
      </c>
      <c r="BU273" s="5" t="s">
        <v>7785</v>
      </c>
    </row>
    <row r="274" spans="1:73" ht="13.5" customHeight="1">
      <c r="A274" s="7" t="str">
        <f>HYPERLINK("http://kyu.snu.ac.kr/sdhj/index.jsp?type=hj/GK14746_00IM0001_095a.jpg","1867_수북면_095a")</f>
        <v>1867_수북면_095a</v>
      </c>
      <c r="B274" s="4">
        <v>1867</v>
      </c>
      <c r="C274" s="4" t="s">
        <v>7731</v>
      </c>
      <c r="D274" s="4" t="s">
        <v>7732</v>
      </c>
      <c r="E274" s="4">
        <v>273</v>
      </c>
      <c r="F274" s="5">
        <v>2</v>
      </c>
      <c r="G274" s="5" t="s">
        <v>460</v>
      </c>
      <c r="H274" s="5" t="s">
        <v>461</v>
      </c>
      <c r="I274" s="5">
        <v>10</v>
      </c>
      <c r="L274" s="5">
        <v>4</v>
      </c>
      <c r="M274" s="4" t="s">
        <v>1493</v>
      </c>
      <c r="N274" s="4" t="s">
        <v>1494</v>
      </c>
      <c r="T274" s="5" t="s">
        <v>7730</v>
      </c>
      <c r="U274" s="5" t="s">
        <v>170</v>
      </c>
      <c r="V274" s="5" t="s">
        <v>171</v>
      </c>
      <c r="Y274" s="5" t="s">
        <v>1503</v>
      </c>
      <c r="Z274" s="5" t="s">
        <v>1504</v>
      </c>
      <c r="AD274" s="5" t="s">
        <v>835</v>
      </c>
      <c r="AE274" s="5" t="s">
        <v>836</v>
      </c>
    </row>
    <row r="275" spans="1:73" ht="13.5" customHeight="1">
      <c r="A275" s="7" t="str">
        <f>HYPERLINK("http://kyu.snu.ac.kr/sdhj/index.jsp?type=hj/GK14746_00IM0001_095a.jpg","1867_수북면_095a")</f>
        <v>1867_수북면_095a</v>
      </c>
      <c r="B275" s="4">
        <v>1867</v>
      </c>
      <c r="C275" s="4" t="s">
        <v>7731</v>
      </c>
      <c r="D275" s="4" t="s">
        <v>7732</v>
      </c>
      <c r="E275" s="4">
        <v>274</v>
      </c>
      <c r="F275" s="5">
        <v>2</v>
      </c>
      <c r="G275" s="5" t="s">
        <v>460</v>
      </c>
      <c r="H275" s="5" t="s">
        <v>461</v>
      </c>
      <c r="I275" s="5">
        <v>10</v>
      </c>
      <c r="L275" s="5">
        <v>5</v>
      </c>
      <c r="M275" s="4" t="s">
        <v>1505</v>
      </c>
      <c r="N275" s="4" t="s">
        <v>1506</v>
      </c>
      <c r="T275" s="5" t="s">
        <v>7639</v>
      </c>
      <c r="U275" s="5" t="s">
        <v>134</v>
      </c>
      <c r="V275" s="5" t="s">
        <v>135</v>
      </c>
      <c r="W275" s="5" t="s">
        <v>635</v>
      </c>
      <c r="X275" s="5" t="s">
        <v>636</v>
      </c>
      <c r="Y275" s="5" t="s">
        <v>1507</v>
      </c>
      <c r="Z275" s="5" t="s">
        <v>1508</v>
      </c>
      <c r="AC275" s="5">
        <v>55</v>
      </c>
      <c r="AD275" s="5" t="s">
        <v>479</v>
      </c>
      <c r="AE275" s="5" t="s">
        <v>480</v>
      </c>
      <c r="AJ275" s="5" t="s">
        <v>35</v>
      </c>
      <c r="AK275" s="5" t="s">
        <v>36</v>
      </c>
      <c r="AL275" s="5" t="s">
        <v>668</v>
      </c>
      <c r="AM275" s="5" t="s">
        <v>540</v>
      </c>
      <c r="AT275" s="5" t="s">
        <v>144</v>
      </c>
      <c r="AU275" s="5" t="s">
        <v>145</v>
      </c>
      <c r="AV275" s="5" t="s">
        <v>1509</v>
      </c>
      <c r="AW275" s="5" t="s">
        <v>1510</v>
      </c>
      <c r="BG275" s="5" t="s">
        <v>144</v>
      </c>
      <c r="BH275" s="5" t="s">
        <v>145</v>
      </c>
      <c r="BI275" s="5" t="s">
        <v>1511</v>
      </c>
      <c r="BJ275" s="5" t="s">
        <v>1512</v>
      </c>
      <c r="BK275" s="5" t="s">
        <v>144</v>
      </c>
      <c r="BL275" s="5" t="s">
        <v>145</v>
      </c>
      <c r="BM275" s="5" t="s">
        <v>1513</v>
      </c>
      <c r="BN275" s="5" t="s">
        <v>1514</v>
      </c>
      <c r="BO275" s="5" t="s">
        <v>144</v>
      </c>
      <c r="BP275" s="5" t="s">
        <v>145</v>
      </c>
      <c r="BQ275" s="5" t="s">
        <v>1515</v>
      </c>
      <c r="BR275" s="5" t="s">
        <v>1516</v>
      </c>
      <c r="BS275" s="5" t="s">
        <v>160</v>
      </c>
      <c r="BT275" s="5" t="s">
        <v>161</v>
      </c>
    </row>
    <row r="276" spans="1:73" ht="13.5" customHeight="1">
      <c r="A276" s="7" t="str">
        <f>HYPERLINK("http://kyu.snu.ac.kr/sdhj/index.jsp?type=hj/GK14746_00IM0001_095a.jpg","1867_수북면_095a")</f>
        <v>1867_수북면_095a</v>
      </c>
      <c r="B276" s="4">
        <v>1867</v>
      </c>
      <c r="C276" s="4" t="s">
        <v>7636</v>
      </c>
      <c r="D276" s="4" t="s">
        <v>7637</v>
      </c>
      <c r="E276" s="4">
        <v>275</v>
      </c>
      <c r="F276" s="5">
        <v>2</v>
      </c>
      <c r="G276" s="5" t="s">
        <v>460</v>
      </c>
      <c r="H276" s="5" t="s">
        <v>461</v>
      </c>
      <c r="I276" s="5">
        <v>10</v>
      </c>
      <c r="L276" s="5">
        <v>5</v>
      </c>
      <c r="M276" s="4" t="s">
        <v>1505</v>
      </c>
      <c r="N276" s="4" t="s">
        <v>1506</v>
      </c>
      <c r="S276" s="5" t="s">
        <v>96</v>
      </c>
      <c r="T276" s="5" t="s">
        <v>97</v>
      </c>
      <c r="W276" s="5" t="s">
        <v>210</v>
      </c>
      <c r="X276" s="5" t="s">
        <v>211</v>
      </c>
      <c r="Y276" s="5" t="s">
        <v>156</v>
      </c>
      <c r="Z276" s="5" t="s">
        <v>157</v>
      </c>
      <c r="AC276" s="5">
        <v>52</v>
      </c>
      <c r="AD276" s="5" t="s">
        <v>919</v>
      </c>
      <c r="AE276" s="5" t="s">
        <v>920</v>
      </c>
      <c r="AJ276" s="5" t="s">
        <v>35</v>
      </c>
      <c r="AK276" s="5" t="s">
        <v>36</v>
      </c>
      <c r="AL276" s="5" t="s">
        <v>527</v>
      </c>
      <c r="AM276" s="5" t="s">
        <v>528</v>
      </c>
      <c r="AT276" s="5" t="s">
        <v>144</v>
      </c>
      <c r="AU276" s="5" t="s">
        <v>145</v>
      </c>
      <c r="AV276" s="5" t="s">
        <v>1517</v>
      </c>
      <c r="AW276" s="5" t="s">
        <v>1518</v>
      </c>
      <c r="BG276" s="5" t="s">
        <v>144</v>
      </c>
      <c r="BH276" s="5" t="s">
        <v>145</v>
      </c>
      <c r="BI276" s="5" t="s">
        <v>1519</v>
      </c>
      <c r="BJ276" s="5" t="s">
        <v>1520</v>
      </c>
      <c r="BK276" s="5" t="s">
        <v>144</v>
      </c>
      <c r="BL276" s="5" t="s">
        <v>145</v>
      </c>
      <c r="BM276" s="5" t="s">
        <v>1521</v>
      </c>
      <c r="BN276" s="5" t="s">
        <v>1522</v>
      </c>
      <c r="BO276" s="5" t="s">
        <v>144</v>
      </c>
      <c r="BP276" s="5" t="s">
        <v>145</v>
      </c>
      <c r="BQ276" s="5" t="s">
        <v>1523</v>
      </c>
      <c r="BR276" s="5" t="s">
        <v>1524</v>
      </c>
      <c r="BS276" s="5" t="s">
        <v>242</v>
      </c>
      <c r="BT276" s="5" t="s">
        <v>243</v>
      </c>
    </row>
    <row r="277" spans="1:73" ht="13.5" customHeight="1">
      <c r="A277" s="7" t="str">
        <f>HYPERLINK("http://kyu.snu.ac.kr/sdhj/index.jsp?type=hj/GK14746_00IM0001_095a.jpg","1867_수북면_095a")</f>
        <v>1867_수북면_095a</v>
      </c>
      <c r="B277" s="4">
        <v>1867</v>
      </c>
      <c r="C277" s="4" t="s">
        <v>7709</v>
      </c>
      <c r="D277" s="4" t="s">
        <v>7710</v>
      </c>
      <c r="E277" s="4">
        <v>276</v>
      </c>
      <c r="F277" s="5">
        <v>2</v>
      </c>
      <c r="G277" s="5" t="s">
        <v>460</v>
      </c>
      <c r="H277" s="5" t="s">
        <v>461</v>
      </c>
      <c r="I277" s="5">
        <v>10</v>
      </c>
      <c r="L277" s="5">
        <v>5</v>
      </c>
      <c r="M277" s="4" t="s">
        <v>1505</v>
      </c>
      <c r="N277" s="4" t="s">
        <v>1506</v>
      </c>
      <c r="S277" s="5" t="s">
        <v>114</v>
      </c>
      <c r="T277" s="5" t="s">
        <v>115</v>
      </c>
      <c r="U277" s="5" t="s">
        <v>134</v>
      </c>
      <c r="V277" s="5" t="s">
        <v>135</v>
      </c>
      <c r="Y277" s="5" t="s">
        <v>1525</v>
      </c>
      <c r="Z277" s="5" t="s">
        <v>1526</v>
      </c>
      <c r="AC277" s="5">
        <v>24</v>
      </c>
      <c r="AD277" s="5" t="s">
        <v>268</v>
      </c>
      <c r="AE277" s="5" t="s">
        <v>269</v>
      </c>
    </row>
    <row r="278" spans="1:73" ht="13.5" customHeight="1">
      <c r="A278" s="7" t="str">
        <f>HYPERLINK("http://kyu.snu.ac.kr/sdhj/index.jsp?type=hj/GK14746_00IM0001_095a.jpg","1867_수북면_095a")</f>
        <v>1867_수북면_095a</v>
      </c>
      <c r="B278" s="4">
        <v>1867</v>
      </c>
      <c r="C278" s="4" t="s">
        <v>7644</v>
      </c>
      <c r="D278" s="4" t="s">
        <v>7645</v>
      </c>
      <c r="E278" s="4">
        <v>277</v>
      </c>
      <c r="F278" s="5">
        <v>2</v>
      </c>
      <c r="G278" s="5" t="s">
        <v>460</v>
      </c>
      <c r="H278" s="5" t="s">
        <v>461</v>
      </c>
      <c r="I278" s="5">
        <v>10</v>
      </c>
      <c r="L278" s="5">
        <v>5</v>
      </c>
      <c r="M278" s="4" t="s">
        <v>1505</v>
      </c>
      <c r="N278" s="4" t="s">
        <v>1506</v>
      </c>
      <c r="S278" s="5" t="s">
        <v>208</v>
      </c>
      <c r="T278" s="5" t="s">
        <v>209</v>
      </c>
      <c r="W278" s="5" t="s">
        <v>78</v>
      </c>
      <c r="X278" s="5" t="s">
        <v>79</v>
      </c>
      <c r="Y278" s="5" t="s">
        <v>156</v>
      </c>
      <c r="Z278" s="5" t="s">
        <v>157</v>
      </c>
      <c r="AC278" s="5">
        <v>20</v>
      </c>
      <c r="AD278" s="5" t="s">
        <v>216</v>
      </c>
      <c r="AE278" s="5" t="s">
        <v>217</v>
      </c>
      <c r="AJ278" s="5" t="s">
        <v>35</v>
      </c>
      <c r="AK278" s="5" t="s">
        <v>36</v>
      </c>
      <c r="AL278" s="5" t="s">
        <v>160</v>
      </c>
      <c r="AM278" s="5" t="s">
        <v>161</v>
      </c>
    </row>
    <row r="279" spans="1:73" ht="13.5" customHeight="1">
      <c r="A279" s="7" t="str">
        <f>HYPERLINK("http://kyu.snu.ac.kr/sdhj/index.jsp?type=hj/GK14746_00IM0001_095a.jpg","1867_수북면_095a")</f>
        <v>1867_수북면_095a</v>
      </c>
      <c r="B279" s="4">
        <v>1867</v>
      </c>
      <c r="C279" s="4" t="s">
        <v>7644</v>
      </c>
      <c r="D279" s="4" t="s">
        <v>7645</v>
      </c>
      <c r="E279" s="4">
        <v>278</v>
      </c>
      <c r="F279" s="5">
        <v>2</v>
      </c>
      <c r="G279" s="5" t="s">
        <v>460</v>
      </c>
      <c r="H279" s="5" t="s">
        <v>461</v>
      </c>
      <c r="I279" s="5">
        <v>11</v>
      </c>
      <c r="J279" s="5" t="s">
        <v>1527</v>
      </c>
      <c r="K279" s="5" t="s">
        <v>1528</v>
      </c>
      <c r="L279" s="5">
        <v>1</v>
      </c>
      <c r="M279" s="4" t="s">
        <v>1529</v>
      </c>
      <c r="N279" s="4" t="s">
        <v>1530</v>
      </c>
      <c r="O279" s="5" t="s">
        <v>14</v>
      </c>
      <c r="P279" s="5" t="s">
        <v>15</v>
      </c>
      <c r="T279" s="5" t="s">
        <v>7786</v>
      </c>
      <c r="U279" s="5" t="s">
        <v>134</v>
      </c>
      <c r="V279" s="5" t="s">
        <v>135</v>
      </c>
      <c r="W279" s="5" t="s">
        <v>464</v>
      </c>
      <c r="X279" s="5" t="s">
        <v>465</v>
      </c>
      <c r="Y279" s="5" t="s">
        <v>1531</v>
      </c>
      <c r="Z279" s="5" t="s">
        <v>623</v>
      </c>
      <c r="AC279" s="5">
        <v>35</v>
      </c>
      <c r="AD279" s="5" t="s">
        <v>276</v>
      </c>
      <c r="AE279" s="5" t="s">
        <v>277</v>
      </c>
      <c r="AJ279" s="5" t="s">
        <v>35</v>
      </c>
      <c r="AK279" s="5" t="s">
        <v>36</v>
      </c>
      <c r="AL279" s="5" t="s">
        <v>468</v>
      </c>
      <c r="AM279" s="5" t="s">
        <v>469</v>
      </c>
      <c r="AT279" s="5" t="s">
        <v>144</v>
      </c>
      <c r="AU279" s="5" t="s">
        <v>145</v>
      </c>
      <c r="AV279" s="5" t="s">
        <v>1532</v>
      </c>
      <c r="AW279" s="5" t="s">
        <v>1533</v>
      </c>
      <c r="AX279" s="5" t="s">
        <v>134</v>
      </c>
      <c r="AY279" s="5" t="s">
        <v>135</v>
      </c>
      <c r="AZ279" s="5" t="s">
        <v>1407</v>
      </c>
      <c r="BA279" s="5" t="s">
        <v>1408</v>
      </c>
      <c r="BG279" s="5" t="s">
        <v>144</v>
      </c>
      <c r="BH279" s="5" t="s">
        <v>145</v>
      </c>
      <c r="BI279" s="5" t="s">
        <v>1534</v>
      </c>
      <c r="BJ279" s="5" t="s">
        <v>1535</v>
      </c>
      <c r="BK279" s="5" t="s">
        <v>144</v>
      </c>
      <c r="BL279" s="5" t="s">
        <v>145</v>
      </c>
      <c r="BM279" s="5" t="s">
        <v>1536</v>
      </c>
      <c r="BN279" s="5" t="s">
        <v>1537</v>
      </c>
      <c r="BO279" s="5" t="s">
        <v>144</v>
      </c>
      <c r="BP279" s="5" t="s">
        <v>145</v>
      </c>
      <c r="BQ279" s="5" t="s">
        <v>1538</v>
      </c>
      <c r="BR279" s="5" t="s">
        <v>1539</v>
      </c>
      <c r="BS279" s="5" t="s">
        <v>668</v>
      </c>
      <c r="BT279" s="5" t="s">
        <v>540</v>
      </c>
    </row>
    <row r="280" spans="1:73" ht="13.5" customHeight="1">
      <c r="A280" s="7" t="str">
        <f>HYPERLINK("http://kyu.snu.ac.kr/sdhj/index.jsp?type=hj/GK14746_00IM0001_095a.jpg","1867_수북면_095a")</f>
        <v>1867_수북면_095a</v>
      </c>
      <c r="B280" s="4">
        <v>1867</v>
      </c>
      <c r="C280" s="4" t="s">
        <v>7541</v>
      </c>
      <c r="D280" s="4" t="s">
        <v>7542</v>
      </c>
      <c r="E280" s="4">
        <v>279</v>
      </c>
      <c r="F280" s="5">
        <v>2</v>
      </c>
      <c r="G280" s="5" t="s">
        <v>460</v>
      </c>
      <c r="H280" s="5" t="s">
        <v>461</v>
      </c>
      <c r="I280" s="5">
        <v>11</v>
      </c>
      <c r="L280" s="5">
        <v>1</v>
      </c>
      <c r="M280" s="4" t="s">
        <v>1529</v>
      </c>
      <c r="N280" s="4" t="s">
        <v>1530</v>
      </c>
      <c r="S280" s="5" t="s">
        <v>96</v>
      </c>
      <c r="T280" s="5" t="s">
        <v>97</v>
      </c>
      <c r="W280" s="5" t="s">
        <v>448</v>
      </c>
      <c r="X280" s="5" t="s">
        <v>449</v>
      </c>
      <c r="Y280" s="5" t="s">
        <v>156</v>
      </c>
      <c r="Z280" s="5" t="s">
        <v>157</v>
      </c>
      <c r="AC280" s="5">
        <v>34</v>
      </c>
      <c r="AD280" s="5" t="s">
        <v>495</v>
      </c>
      <c r="AE280" s="5" t="s">
        <v>496</v>
      </c>
      <c r="AJ280" s="5" t="s">
        <v>35</v>
      </c>
      <c r="AK280" s="5" t="s">
        <v>36</v>
      </c>
      <c r="AL280" s="5" t="s">
        <v>450</v>
      </c>
      <c r="AM280" s="5" t="s">
        <v>451</v>
      </c>
      <c r="AT280" s="5" t="s">
        <v>144</v>
      </c>
      <c r="AU280" s="5" t="s">
        <v>145</v>
      </c>
      <c r="AV280" s="5" t="s">
        <v>1540</v>
      </c>
      <c r="AW280" s="5" t="s">
        <v>7787</v>
      </c>
      <c r="BG280" s="5" t="s">
        <v>144</v>
      </c>
      <c r="BH280" s="5" t="s">
        <v>145</v>
      </c>
      <c r="BI280" s="5" t="s">
        <v>1541</v>
      </c>
      <c r="BJ280" s="5" t="s">
        <v>1542</v>
      </c>
      <c r="BK280" s="5" t="s">
        <v>1205</v>
      </c>
      <c r="BL280" s="5" t="s">
        <v>1543</v>
      </c>
      <c r="BM280" s="5" t="s">
        <v>1544</v>
      </c>
      <c r="BN280" s="5" t="s">
        <v>1545</v>
      </c>
      <c r="BO280" s="5" t="s">
        <v>144</v>
      </c>
      <c r="BP280" s="5" t="s">
        <v>145</v>
      </c>
      <c r="BQ280" s="5" t="s">
        <v>1546</v>
      </c>
      <c r="BR280" s="5" t="s">
        <v>1547</v>
      </c>
      <c r="BS280" s="5" t="s">
        <v>1548</v>
      </c>
      <c r="BT280" s="5" t="s">
        <v>1549</v>
      </c>
    </row>
    <row r="281" spans="1:73" ht="13.5" customHeight="1">
      <c r="A281" s="7" t="str">
        <f>HYPERLINK("http://kyu.snu.ac.kr/sdhj/index.jsp?type=hj/GK14746_00IM0001_095a.jpg","1867_수북면_095a")</f>
        <v>1867_수북면_095a</v>
      </c>
      <c r="B281" s="4">
        <v>1867</v>
      </c>
      <c r="C281" s="4" t="s">
        <v>7788</v>
      </c>
      <c r="D281" s="4" t="s">
        <v>7789</v>
      </c>
      <c r="E281" s="4">
        <v>280</v>
      </c>
      <c r="F281" s="5">
        <v>2</v>
      </c>
      <c r="G281" s="5" t="s">
        <v>460</v>
      </c>
      <c r="H281" s="5" t="s">
        <v>461</v>
      </c>
      <c r="I281" s="5">
        <v>11</v>
      </c>
      <c r="L281" s="5">
        <v>1</v>
      </c>
      <c r="M281" s="4" t="s">
        <v>1529</v>
      </c>
      <c r="N281" s="4" t="s">
        <v>1530</v>
      </c>
      <c r="T281" s="5" t="s">
        <v>7790</v>
      </c>
      <c r="U281" s="5" t="s">
        <v>170</v>
      </c>
      <c r="V281" s="5" t="s">
        <v>171</v>
      </c>
      <c r="Y281" s="5" t="s">
        <v>1550</v>
      </c>
      <c r="Z281" s="5" t="s">
        <v>1551</v>
      </c>
      <c r="AD281" s="5" t="s">
        <v>126</v>
      </c>
      <c r="AE281" s="5" t="s">
        <v>127</v>
      </c>
    </row>
    <row r="282" spans="1:73" ht="13.5" customHeight="1">
      <c r="A282" s="7" t="str">
        <f>HYPERLINK("http://kyu.snu.ac.kr/sdhj/index.jsp?type=hj/GK14746_00IM0001_095b.jpg","1867_수북면_095b")</f>
        <v>1867_수북면_095b</v>
      </c>
      <c r="B282" s="4">
        <v>1867</v>
      </c>
      <c r="C282" s="4" t="s">
        <v>7716</v>
      </c>
      <c r="D282" s="4" t="s">
        <v>7717</v>
      </c>
      <c r="E282" s="4">
        <v>281</v>
      </c>
      <c r="F282" s="5">
        <v>2</v>
      </c>
      <c r="G282" s="5" t="s">
        <v>460</v>
      </c>
      <c r="H282" s="5" t="s">
        <v>461</v>
      </c>
      <c r="I282" s="5">
        <v>11</v>
      </c>
      <c r="L282" s="5">
        <v>2</v>
      </c>
      <c r="M282" s="4" t="s">
        <v>1552</v>
      </c>
      <c r="N282" s="4" t="s">
        <v>1553</v>
      </c>
      <c r="T282" s="5" t="s">
        <v>7791</v>
      </c>
      <c r="U282" s="5" t="s">
        <v>1554</v>
      </c>
      <c r="V282" s="5" t="s">
        <v>1555</v>
      </c>
      <c r="W282" s="5" t="s">
        <v>635</v>
      </c>
      <c r="X282" s="5" t="s">
        <v>636</v>
      </c>
      <c r="Y282" s="5" t="s">
        <v>1556</v>
      </c>
      <c r="Z282" s="5" t="s">
        <v>1557</v>
      </c>
      <c r="AC282" s="5">
        <v>38</v>
      </c>
      <c r="AD282" s="5" t="s">
        <v>374</v>
      </c>
      <c r="AE282" s="5" t="s">
        <v>375</v>
      </c>
      <c r="AJ282" s="5" t="s">
        <v>35</v>
      </c>
      <c r="AK282" s="5" t="s">
        <v>36</v>
      </c>
      <c r="AL282" s="5" t="s">
        <v>668</v>
      </c>
      <c r="AM282" s="5" t="s">
        <v>540</v>
      </c>
      <c r="AT282" s="5" t="s">
        <v>144</v>
      </c>
      <c r="AU282" s="5" t="s">
        <v>145</v>
      </c>
      <c r="AV282" s="5" t="s">
        <v>1558</v>
      </c>
      <c r="AW282" s="5" t="s">
        <v>1559</v>
      </c>
      <c r="BG282" s="5" t="s">
        <v>144</v>
      </c>
      <c r="BH282" s="5" t="s">
        <v>145</v>
      </c>
      <c r="BI282" s="5" t="s">
        <v>1560</v>
      </c>
      <c r="BJ282" s="5" t="s">
        <v>1561</v>
      </c>
      <c r="BK282" s="5" t="s">
        <v>144</v>
      </c>
      <c r="BL282" s="5" t="s">
        <v>145</v>
      </c>
      <c r="BM282" s="5" t="s">
        <v>1562</v>
      </c>
      <c r="BN282" s="5" t="s">
        <v>1563</v>
      </c>
      <c r="BO282" s="5" t="s">
        <v>144</v>
      </c>
      <c r="BP282" s="5" t="s">
        <v>145</v>
      </c>
      <c r="BQ282" s="5" t="s">
        <v>1564</v>
      </c>
      <c r="BR282" s="5" t="s">
        <v>1565</v>
      </c>
      <c r="BS282" s="5" t="s">
        <v>142</v>
      </c>
      <c r="BT282" s="5" t="s">
        <v>143</v>
      </c>
    </row>
    <row r="283" spans="1:73" ht="13.5" customHeight="1">
      <c r="A283" s="7" t="str">
        <f>HYPERLINK("http://kyu.snu.ac.kr/sdhj/index.jsp?type=hj/GK14746_00IM0001_095b.jpg","1867_수북면_095b")</f>
        <v>1867_수북면_095b</v>
      </c>
      <c r="B283" s="4">
        <v>1867</v>
      </c>
      <c r="C283" s="4" t="s">
        <v>7792</v>
      </c>
      <c r="D283" s="4" t="s">
        <v>7793</v>
      </c>
      <c r="E283" s="4">
        <v>282</v>
      </c>
      <c r="F283" s="5">
        <v>2</v>
      </c>
      <c r="G283" s="5" t="s">
        <v>460</v>
      </c>
      <c r="H283" s="5" t="s">
        <v>461</v>
      </c>
      <c r="I283" s="5">
        <v>11</v>
      </c>
      <c r="L283" s="5">
        <v>2</v>
      </c>
      <c r="M283" s="4" t="s">
        <v>1552</v>
      </c>
      <c r="N283" s="4" t="s">
        <v>1553</v>
      </c>
      <c r="S283" s="5" t="s">
        <v>96</v>
      </c>
      <c r="T283" s="5" t="s">
        <v>97</v>
      </c>
      <c r="W283" s="5" t="s">
        <v>192</v>
      </c>
      <c r="X283" s="5" t="s">
        <v>193</v>
      </c>
      <c r="Y283" s="5" t="s">
        <v>156</v>
      </c>
      <c r="Z283" s="5" t="s">
        <v>157</v>
      </c>
      <c r="AC283" s="5">
        <v>33</v>
      </c>
      <c r="AD283" s="5" t="s">
        <v>994</v>
      </c>
      <c r="AE283" s="5" t="s">
        <v>995</v>
      </c>
      <c r="AJ283" s="5" t="s">
        <v>35</v>
      </c>
      <c r="AK283" s="5" t="s">
        <v>36</v>
      </c>
      <c r="AL283" s="5" t="s">
        <v>228</v>
      </c>
      <c r="AM283" s="5" t="s">
        <v>229</v>
      </c>
      <c r="AT283" s="5" t="s">
        <v>144</v>
      </c>
      <c r="AU283" s="5" t="s">
        <v>145</v>
      </c>
      <c r="AV283" s="5" t="s">
        <v>1566</v>
      </c>
      <c r="AW283" s="5" t="s">
        <v>1567</v>
      </c>
      <c r="BG283" s="5" t="s">
        <v>144</v>
      </c>
      <c r="BH283" s="5" t="s">
        <v>145</v>
      </c>
      <c r="BI283" s="5" t="s">
        <v>1568</v>
      </c>
      <c r="BJ283" s="5" t="s">
        <v>1569</v>
      </c>
      <c r="BK283" s="5" t="s">
        <v>144</v>
      </c>
      <c r="BL283" s="5" t="s">
        <v>145</v>
      </c>
      <c r="BM283" s="5" t="s">
        <v>1570</v>
      </c>
      <c r="BN283" s="5" t="s">
        <v>1571</v>
      </c>
      <c r="BO283" s="5" t="s">
        <v>144</v>
      </c>
      <c r="BP283" s="5" t="s">
        <v>145</v>
      </c>
      <c r="BQ283" s="5" t="s">
        <v>1572</v>
      </c>
      <c r="BR283" s="5" t="s">
        <v>1573</v>
      </c>
      <c r="BS283" s="5" t="s">
        <v>668</v>
      </c>
      <c r="BT283" s="5" t="s">
        <v>540</v>
      </c>
    </row>
    <row r="284" spans="1:73" ht="13.5" customHeight="1">
      <c r="A284" s="7" t="str">
        <f>HYPERLINK("http://kyu.snu.ac.kr/sdhj/index.jsp?type=hj/GK14746_00IM0001_095b.jpg","1867_수북면_095b")</f>
        <v>1867_수북면_095b</v>
      </c>
      <c r="B284" s="4">
        <v>1867</v>
      </c>
      <c r="C284" s="4" t="s">
        <v>7794</v>
      </c>
      <c r="D284" s="4" t="s">
        <v>7795</v>
      </c>
      <c r="E284" s="4">
        <v>283</v>
      </c>
      <c r="F284" s="5">
        <v>2</v>
      </c>
      <c r="G284" s="5" t="s">
        <v>460</v>
      </c>
      <c r="H284" s="5" t="s">
        <v>461</v>
      </c>
      <c r="I284" s="5">
        <v>11</v>
      </c>
      <c r="L284" s="5">
        <v>2</v>
      </c>
      <c r="M284" s="4" t="s">
        <v>1552</v>
      </c>
      <c r="N284" s="4" t="s">
        <v>1553</v>
      </c>
      <c r="S284" s="5" t="s">
        <v>114</v>
      </c>
      <c r="T284" s="5" t="s">
        <v>115</v>
      </c>
      <c r="Y284" s="5" t="s">
        <v>1574</v>
      </c>
      <c r="Z284" s="5" t="s">
        <v>1575</v>
      </c>
      <c r="AC284" s="5">
        <v>12</v>
      </c>
      <c r="AD284" s="5" t="s">
        <v>130</v>
      </c>
      <c r="AE284" s="5" t="s">
        <v>131</v>
      </c>
    </row>
    <row r="285" spans="1:73" ht="13.5" customHeight="1">
      <c r="A285" s="7" t="str">
        <f>HYPERLINK("http://kyu.snu.ac.kr/sdhj/index.jsp?type=hj/GK14746_00IM0001_095b.jpg","1867_수북면_095b")</f>
        <v>1867_수북면_095b</v>
      </c>
      <c r="B285" s="4">
        <v>1867</v>
      </c>
      <c r="C285" s="4" t="s">
        <v>7794</v>
      </c>
      <c r="D285" s="4" t="s">
        <v>7795</v>
      </c>
      <c r="E285" s="4">
        <v>284</v>
      </c>
      <c r="F285" s="5">
        <v>2</v>
      </c>
      <c r="G285" s="5" t="s">
        <v>460</v>
      </c>
      <c r="H285" s="5" t="s">
        <v>461</v>
      </c>
      <c r="I285" s="5">
        <v>11</v>
      </c>
      <c r="L285" s="5">
        <v>2</v>
      </c>
      <c r="M285" s="4" t="s">
        <v>1552</v>
      </c>
      <c r="N285" s="4" t="s">
        <v>1553</v>
      </c>
      <c r="T285" s="5" t="s">
        <v>7796</v>
      </c>
      <c r="U285" s="5" t="s">
        <v>170</v>
      </c>
      <c r="V285" s="5" t="s">
        <v>171</v>
      </c>
      <c r="Y285" s="5" t="s">
        <v>862</v>
      </c>
      <c r="Z285" s="5" t="s">
        <v>863</v>
      </c>
      <c r="AD285" s="5" t="s">
        <v>495</v>
      </c>
      <c r="AE285" s="5" t="s">
        <v>496</v>
      </c>
    </row>
    <row r="286" spans="1:73" ht="13.5" customHeight="1">
      <c r="A286" s="7" t="str">
        <f>HYPERLINK("http://kyu.snu.ac.kr/sdhj/index.jsp?type=hj/GK14746_00IM0001_095b.jpg","1867_수북면_095b")</f>
        <v>1867_수북면_095b</v>
      </c>
      <c r="B286" s="4">
        <v>1867</v>
      </c>
      <c r="C286" s="4" t="s">
        <v>7794</v>
      </c>
      <c r="D286" s="4" t="s">
        <v>7795</v>
      </c>
      <c r="E286" s="4">
        <v>285</v>
      </c>
      <c r="F286" s="5">
        <v>2</v>
      </c>
      <c r="G286" s="5" t="s">
        <v>460</v>
      </c>
      <c r="H286" s="5" t="s">
        <v>461</v>
      </c>
      <c r="I286" s="5">
        <v>11</v>
      </c>
      <c r="L286" s="5">
        <v>3</v>
      </c>
      <c r="M286" s="4" t="s">
        <v>1576</v>
      </c>
      <c r="N286" s="4" t="s">
        <v>1577</v>
      </c>
      <c r="T286" s="5" t="s">
        <v>7679</v>
      </c>
      <c r="U286" s="5" t="s">
        <v>134</v>
      </c>
      <c r="V286" s="5" t="s">
        <v>135</v>
      </c>
      <c r="W286" s="5" t="s">
        <v>763</v>
      </c>
      <c r="X286" s="5" t="s">
        <v>764</v>
      </c>
      <c r="Y286" s="5" t="s">
        <v>1578</v>
      </c>
      <c r="Z286" s="5" t="s">
        <v>1579</v>
      </c>
      <c r="AC286" s="5">
        <v>30</v>
      </c>
      <c r="AD286" s="5" t="s">
        <v>1197</v>
      </c>
      <c r="AE286" s="5" t="s">
        <v>1198</v>
      </c>
      <c r="AJ286" s="5" t="s">
        <v>35</v>
      </c>
      <c r="AK286" s="5" t="s">
        <v>36</v>
      </c>
      <c r="AL286" s="5" t="s">
        <v>659</v>
      </c>
      <c r="AM286" s="5" t="s">
        <v>660</v>
      </c>
      <c r="AT286" s="5" t="s">
        <v>144</v>
      </c>
      <c r="AU286" s="5" t="s">
        <v>145</v>
      </c>
      <c r="AV286" s="5" t="s">
        <v>1580</v>
      </c>
      <c r="AW286" s="5" t="s">
        <v>1581</v>
      </c>
      <c r="BG286" s="5" t="s">
        <v>144</v>
      </c>
      <c r="BH286" s="5" t="s">
        <v>145</v>
      </c>
      <c r="BI286" s="5" t="s">
        <v>1582</v>
      </c>
      <c r="BJ286" s="5" t="s">
        <v>1583</v>
      </c>
      <c r="BK286" s="5" t="s">
        <v>144</v>
      </c>
      <c r="BL286" s="5" t="s">
        <v>145</v>
      </c>
      <c r="BM286" s="5" t="s">
        <v>1584</v>
      </c>
      <c r="BN286" s="5" t="s">
        <v>957</v>
      </c>
      <c r="BO286" s="5" t="s">
        <v>144</v>
      </c>
      <c r="BP286" s="5" t="s">
        <v>145</v>
      </c>
      <c r="BQ286" s="5" t="s">
        <v>7797</v>
      </c>
      <c r="BR286" s="5" t="s">
        <v>7798</v>
      </c>
      <c r="BS286" s="5" t="s">
        <v>7799</v>
      </c>
      <c r="BT286" s="5" t="s">
        <v>7800</v>
      </c>
    </row>
    <row r="287" spans="1:73" ht="13.5" customHeight="1">
      <c r="A287" s="7" t="str">
        <f>HYPERLINK("http://kyu.snu.ac.kr/sdhj/index.jsp?type=hj/GK14746_00IM0001_095b.jpg","1867_수북면_095b")</f>
        <v>1867_수북면_095b</v>
      </c>
      <c r="B287" s="4">
        <v>1867</v>
      </c>
      <c r="C287" s="4" t="s">
        <v>7686</v>
      </c>
      <c r="D287" s="4" t="s">
        <v>7687</v>
      </c>
      <c r="E287" s="4">
        <v>286</v>
      </c>
      <c r="F287" s="5">
        <v>2</v>
      </c>
      <c r="G287" s="5" t="s">
        <v>460</v>
      </c>
      <c r="H287" s="5" t="s">
        <v>461</v>
      </c>
      <c r="I287" s="5">
        <v>11</v>
      </c>
      <c r="L287" s="5">
        <v>3</v>
      </c>
      <c r="M287" s="4" t="s">
        <v>1576</v>
      </c>
      <c r="N287" s="4" t="s">
        <v>1577</v>
      </c>
      <c r="S287" s="5" t="s">
        <v>96</v>
      </c>
      <c r="T287" s="5" t="s">
        <v>97</v>
      </c>
      <c r="W287" s="5" t="s">
        <v>1585</v>
      </c>
      <c r="X287" s="5" t="s">
        <v>1586</v>
      </c>
      <c r="Y287" s="5" t="s">
        <v>156</v>
      </c>
      <c r="Z287" s="5" t="s">
        <v>157</v>
      </c>
      <c r="AC287" s="5">
        <v>25</v>
      </c>
      <c r="AD287" s="5" t="s">
        <v>573</v>
      </c>
      <c r="AE287" s="5" t="s">
        <v>574</v>
      </c>
      <c r="AJ287" s="5" t="s">
        <v>35</v>
      </c>
      <c r="AK287" s="5" t="s">
        <v>36</v>
      </c>
      <c r="AL287" s="5" t="s">
        <v>1587</v>
      </c>
      <c r="AM287" s="5" t="s">
        <v>1588</v>
      </c>
      <c r="AT287" s="5" t="s">
        <v>144</v>
      </c>
      <c r="AU287" s="5" t="s">
        <v>145</v>
      </c>
      <c r="AV287" s="5" t="s">
        <v>1589</v>
      </c>
      <c r="AW287" s="5" t="s">
        <v>1590</v>
      </c>
      <c r="BG287" s="5" t="s">
        <v>144</v>
      </c>
      <c r="BH287" s="5" t="s">
        <v>145</v>
      </c>
      <c r="BI287" s="5" t="s">
        <v>1591</v>
      </c>
      <c r="BJ287" s="5" t="s">
        <v>1592</v>
      </c>
      <c r="BK287" s="5" t="s">
        <v>144</v>
      </c>
      <c r="BL287" s="5" t="s">
        <v>145</v>
      </c>
      <c r="BM287" s="5" t="s">
        <v>1593</v>
      </c>
      <c r="BN287" s="5" t="s">
        <v>1594</v>
      </c>
      <c r="BO287" s="5" t="s">
        <v>144</v>
      </c>
      <c r="BP287" s="5" t="s">
        <v>145</v>
      </c>
      <c r="BQ287" s="5" t="s">
        <v>1595</v>
      </c>
      <c r="BR287" s="5" t="s">
        <v>1596</v>
      </c>
      <c r="BS287" s="5" t="s">
        <v>477</v>
      </c>
      <c r="BT287" s="5" t="s">
        <v>478</v>
      </c>
    </row>
    <row r="288" spans="1:73" ht="13.5" customHeight="1">
      <c r="A288" s="7" t="str">
        <f>HYPERLINK("http://kyu.snu.ac.kr/sdhj/index.jsp?type=hj/GK14746_00IM0001_095b.jpg","1867_수북면_095b")</f>
        <v>1867_수북면_095b</v>
      </c>
      <c r="B288" s="4">
        <v>1867</v>
      </c>
      <c r="C288" s="4" t="s">
        <v>7520</v>
      </c>
      <c r="D288" s="4" t="s">
        <v>7521</v>
      </c>
      <c r="E288" s="4">
        <v>287</v>
      </c>
      <c r="F288" s="5">
        <v>2</v>
      </c>
      <c r="G288" s="5" t="s">
        <v>460</v>
      </c>
      <c r="H288" s="5" t="s">
        <v>461</v>
      </c>
      <c r="I288" s="5">
        <v>11</v>
      </c>
      <c r="L288" s="5">
        <v>3</v>
      </c>
      <c r="M288" s="4" t="s">
        <v>1576</v>
      </c>
      <c r="N288" s="4" t="s">
        <v>1577</v>
      </c>
      <c r="T288" s="5" t="s">
        <v>7685</v>
      </c>
      <c r="U288" s="5" t="s">
        <v>170</v>
      </c>
      <c r="V288" s="5" t="s">
        <v>171</v>
      </c>
      <c r="Y288" s="5" t="s">
        <v>1597</v>
      </c>
      <c r="Z288" s="5" t="s">
        <v>1598</v>
      </c>
      <c r="AD288" s="5" t="s">
        <v>858</v>
      </c>
      <c r="AE288" s="5" t="s">
        <v>859</v>
      </c>
    </row>
    <row r="289" spans="1:72" ht="13.5" customHeight="1">
      <c r="A289" s="7" t="str">
        <f>HYPERLINK("http://kyu.snu.ac.kr/sdhj/index.jsp?type=hj/GK14746_00IM0001_095b.jpg","1867_수북면_095b")</f>
        <v>1867_수북면_095b</v>
      </c>
      <c r="B289" s="4">
        <v>1867</v>
      </c>
      <c r="C289" s="4" t="s">
        <v>7686</v>
      </c>
      <c r="D289" s="4" t="s">
        <v>7687</v>
      </c>
      <c r="E289" s="4">
        <v>288</v>
      </c>
      <c r="F289" s="5">
        <v>2</v>
      </c>
      <c r="G289" s="5" t="s">
        <v>460</v>
      </c>
      <c r="H289" s="5" t="s">
        <v>461</v>
      </c>
      <c r="I289" s="5">
        <v>11</v>
      </c>
      <c r="L289" s="5">
        <v>4</v>
      </c>
      <c r="M289" s="4" t="s">
        <v>1599</v>
      </c>
      <c r="N289" s="4" t="s">
        <v>1600</v>
      </c>
      <c r="T289" s="5" t="s">
        <v>7671</v>
      </c>
      <c r="U289" s="5" t="s">
        <v>134</v>
      </c>
      <c r="V289" s="5" t="s">
        <v>135</v>
      </c>
      <c r="W289" s="5" t="s">
        <v>635</v>
      </c>
      <c r="X289" s="5" t="s">
        <v>636</v>
      </c>
      <c r="Y289" s="5" t="s">
        <v>1601</v>
      </c>
      <c r="Z289" s="5" t="s">
        <v>1602</v>
      </c>
      <c r="AC289" s="5">
        <v>66</v>
      </c>
      <c r="AD289" s="5" t="s">
        <v>1603</v>
      </c>
      <c r="AE289" s="5" t="s">
        <v>1604</v>
      </c>
      <c r="AJ289" s="5" t="s">
        <v>35</v>
      </c>
      <c r="AK289" s="5" t="s">
        <v>36</v>
      </c>
      <c r="AL289" s="5" t="s">
        <v>668</v>
      </c>
      <c r="AM289" s="5" t="s">
        <v>540</v>
      </c>
      <c r="AT289" s="5" t="s">
        <v>144</v>
      </c>
      <c r="AU289" s="5" t="s">
        <v>145</v>
      </c>
      <c r="AV289" s="5" t="s">
        <v>1605</v>
      </c>
      <c r="AW289" s="5" t="s">
        <v>1606</v>
      </c>
      <c r="BG289" s="5" t="s">
        <v>144</v>
      </c>
      <c r="BH289" s="5" t="s">
        <v>145</v>
      </c>
      <c r="BI289" s="5" t="s">
        <v>843</v>
      </c>
      <c r="BJ289" s="5" t="s">
        <v>844</v>
      </c>
      <c r="BK289" s="5" t="s">
        <v>144</v>
      </c>
      <c r="BL289" s="5" t="s">
        <v>145</v>
      </c>
      <c r="BM289" s="5" t="s">
        <v>845</v>
      </c>
      <c r="BN289" s="5" t="s">
        <v>846</v>
      </c>
      <c r="BO289" s="5" t="s">
        <v>144</v>
      </c>
      <c r="BP289" s="5" t="s">
        <v>145</v>
      </c>
      <c r="BQ289" s="5" t="s">
        <v>1607</v>
      </c>
      <c r="BR289" s="5" t="s">
        <v>1608</v>
      </c>
      <c r="BS289" s="5" t="s">
        <v>365</v>
      </c>
      <c r="BT289" s="5" t="s">
        <v>366</v>
      </c>
    </row>
    <row r="290" spans="1:72" ht="13.5" customHeight="1">
      <c r="A290" s="7" t="str">
        <f>HYPERLINK("http://kyu.snu.ac.kr/sdhj/index.jsp?type=hj/GK14746_00IM0001_095b.jpg","1867_수북면_095b")</f>
        <v>1867_수북면_095b</v>
      </c>
      <c r="B290" s="4">
        <v>1867</v>
      </c>
      <c r="C290" s="4" t="s">
        <v>7674</v>
      </c>
      <c r="D290" s="4" t="s">
        <v>7675</v>
      </c>
      <c r="E290" s="4">
        <v>289</v>
      </c>
      <c r="F290" s="5">
        <v>2</v>
      </c>
      <c r="G290" s="5" t="s">
        <v>460</v>
      </c>
      <c r="H290" s="5" t="s">
        <v>461</v>
      </c>
      <c r="I290" s="5">
        <v>11</v>
      </c>
      <c r="L290" s="5">
        <v>4</v>
      </c>
      <c r="M290" s="4" t="s">
        <v>1599</v>
      </c>
      <c r="N290" s="4" t="s">
        <v>1600</v>
      </c>
      <c r="S290" s="5" t="s">
        <v>114</v>
      </c>
      <c r="T290" s="5" t="s">
        <v>115</v>
      </c>
      <c r="Y290" s="5" t="s">
        <v>1609</v>
      </c>
      <c r="Z290" s="5" t="s">
        <v>1610</v>
      </c>
      <c r="AD290" s="5" t="s">
        <v>495</v>
      </c>
      <c r="AE290" s="5" t="s">
        <v>496</v>
      </c>
    </row>
    <row r="291" spans="1:72" ht="13.5" customHeight="1">
      <c r="A291" s="7" t="str">
        <f>HYPERLINK("http://kyu.snu.ac.kr/sdhj/index.jsp?type=hj/GK14746_00IM0001_095b.jpg","1867_수북면_095b")</f>
        <v>1867_수북면_095b</v>
      </c>
      <c r="B291" s="4">
        <v>1867</v>
      </c>
      <c r="C291" s="4" t="s">
        <v>7674</v>
      </c>
      <c r="D291" s="4" t="s">
        <v>7675</v>
      </c>
      <c r="E291" s="4">
        <v>290</v>
      </c>
      <c r="F291" s="5">
        <v>2</v>
      </c>
      <c r="G291" s="5" t="s">
        <v>460</v>
      </c>
      <c r="H291" s="5" t="s">
        <v>461</v>
      </c>
      <c r="I291" s="5">
        <v>11</v>
      </c>
      <c r="L291" s="5">
        <v>4</v>
      </c>
      <c r="M291" s="4" t="s">
        <v>1599</v>
      </c>
      <c r="N291" s="4" t="s">
        <v>1600</v>
      </c>
      <c r="S291" s="5" t="s">
        <v>208</v>
      </c>
      <c r="T291" s="5" t="s">
        <v>209</v>
      </c>
      <c r="W291" s="5" t="s">
        <v>78</v>
      </c>
      <c r="X291" s="5" t="s">
        <v>79</v>
      </c>
      <c r="Y291" s="5" t="s">
        <v>156</v>
      </c>
      <c r="Z291" s="5" t="s">
        <v>157</v>
      </c>
      <c r="AC291" s="5">
        <v>33</v>
      </c>
      <c r="AD291" s="5" t="s">
        <v>994</v>
      </c>
      <c r="AE291" s="5" t="s">
        <v>995</v>
      </c>
      <c r="AJ291" s="5" t="s">
        <v>35</v>
      </c>
      <c r="AK291" s="5" t="s">
        <v>36</v>
      </c>
      <c r="AL291" s="5" t="s">
        <v>160</v>
      </c>
      <c r="AM291" s="5" t="s">
        <v>161</v>
      </c>
    </row>
    <row r="292" spans="1:72" ht="13.5" customHeight="1">
      <c r="A292" s="7" t="str">
        <f>HYPERLINK("http://kyu.snu.ac.kr/sdhj/index.jsp?type=hj/GK14746_00IM0001_095b.jpg","1867_수북면_095b")</f>
        <v>1867_수북면_095b</v>
      </c>
      <c r="B292" s="4">
        <v>1867</v>
      </c>
      <c r="C292" s="4" t="s">
        <v>7674</v>
      </c>
      <c r="D292" s="4" t="s">
        <v>7675</v>
      </c>
      <c r="E292" s="4">
        <v>291</v>
      </c>
      <c r="F292" s="5">
        <v>2</v>
      </c>
      <c r="G292" s="5" t="s">
        <v>460</v>
      </c>
      <c r="H292" s="5" t="s">
        <v>461</v>
      </c>
      <c r="I292" s="5">
        <v>11</v>
      </c>
      <c r="L292" s="5">
        <v>4</v>
      </c>
      <c r="M292" s="4" t="s">
        <v>1599</v>
      </c>
      <c r="N292" s="4" t="s">
        <v>1600</v>
      </c>
      <c r="S292" s="5" t="s">
        <v>114</v>
      </c>
      <c r="T292" s="5" t="s">
        <v>115</v>
      </c>
      <c r="Y292" s="5" t="s">
        <v>1611</v>
      </c>
      <c r="Z292" s="5" t="s">
        <v>1612</v>
      </c>
      <c r="AC292" s="5">
        <v>31</v>
      </c>
      <c r="AD292" s="5" t="s">
        <v>324</v>
      </c>
      <c r="AE292" s="5" t="s">
        <v>325</v>
      </c>
    </row>
    <row r="293" spans="1:72" ht="13.5" customHeight="1">
      <c r="A293" s="7" t="str">
        <f>HYPERLINK("http://kyu.snu.ac.kr/sdhj/index.jsp?type=hj/GK14746_00IM0001_095b.jpg","1867_수북면_095b")</f>
        <v>1867_수북면_095b</v>
      </c>
      <c r="B293" s="4">
        <v>1867</v>
      </c>
      <c r="C293" s="4" t="s">
        <v>7674</v>
      </c>
      <c r="D293" s="4" t="s">
        <v>7675</v>
      </c>
      <c r="E293" s="4">
        <v>292</v>
      </c>
      <c r="F293" s="5">
        <v>2</v>
      </c>
      <c r="G293" s="5" t="s">
        <v>460</v>
      </c>
      <c r="H293" s="5" t="s">
        <v>461</v>
      </c>
      <c r="I293" s="5">
        <v>11</v>
      </c>
      <c r="L293" s="5">
        <v>4</v>
      </c>
      <c r="M293" s="4" t="s">
        <v>1599</v>
      </c>
      <c r="N293" s="4" t="s">
        <v>1600</v>
      </c>
      <c r="S293" s="5" t="s">
        <v>208</v>
      </c>
      <c r="T293" s="5" t="s">
        <v>209</v>
      </c>
      <c r="W293" s="5" t="s">
        <v>778</v>
      </c>
      <c r="X293" s="5" t="s">
        <v>779</v>
      </c>
      <c r="Y293" s="5" t="s">
        <v>156</v>
      </c>
      <c r="Z293" s="5" t="s">
        <v>157</v>
      </c>
      <c r="AC293" s="5">
        <v>22</v>
      </c>
      <c r="AD293" s="5" t="s">
        <v>399</v>
      </c>
      <c r="AE293" s="5" t="s">
        <v>400</v>
      </c>
    </row>
    <row r="294" spans="1:72" ht="13.5" customHeight="1">
      <c r="A294" s="7" t="str">
        <f>HYPERLINK("http://kyu.snu.ac.kr/sdhj/index.jsp?type=hj/GK14746_00IM0001_095b.jpg","1867_수북면_095b")</f>
        <v>1867_수북면_095b</v>
      </c>
      <c r="B294" s="4">
        <v>1867</v>
      </c>
      <c r="C294" s="4" t="s">
        <v>7674</v>
      </c>
      <c r="D294" s="4" t="s">
        <v>7675</v>
      </c>
      <c r="E294" s="4">
        <v>293</v>
      </c>
      <c r="F294" s="5">
        <v>2</v>
      </c>
      <c r="G294" s="5" t="s">
        <v>460</v>
      </c>
      <c r="H294" s="5" t="s">
        <v>461</v>
      </c>
      <c r="I294" s="5">
        <v>11</v>
      </c>
      <c r="L294" s="5">
        <v>4</v>
      </c>
      <c r="M294" s="4" t="s">
        <v>1599</v>
      </c>
      <c r="N294" s="4" t="s">
        <v>1600</v>
      </c>
      <c r="T294" s="5" t="s">
        <v>7676</v>
      </c>
      <c r="U294" s="5" t="s">
        <v>170</v>
      </c>
      <c r="V294" s="5" t="s">
        <v>171</v>
      </c>
      <c r="Y294" s="5" t="s">
        <v>1613</v>
      </c>
      <c r="Z294" s="5" t="s">
        <v>1614</v>
      </c>
      <c r="AD294" s="5" t="s">
        <v>771</v>
      </c>
      <c r="AE294" s="5" t="s">
        <v>772</v>
      </c>
    </row>
    <row r="295" spans="1:72" ht="13.5" customHeight="1">
      <c r="A295" s="7" t="str">
        <f>HYPERLINK("http://kyu.snu.ac.kr/sdhj/index.jsp?type=hj/GK14746_00IM0001_095b.jpg","1867_수북면_095b")</f>
        <v>1867_수북면_095b</v>
      </c>
      <c r="B295" s="4">
        <v>1867</v>
      </c>
      <c r="C295" s="4" t="s">
        <v>7674</v>
      </c>
      <c r="D295" s="4" t="s">
        <v>7675</v>
      </c>
      <c r="E295" s="4">
        <v>294</v>
      </c>
      <c r="F295" s="5">
        <v>2</v>
      </c>
      <c r="G295" s="5" t="s">
        <v>460</v>
      </c>
      <c r="H295" s="5" t="s">
        <v>461</v>
      </c>
      <c r="I295" s="5">
        <v>11</v>
      </c>
      <c r="L295" s="5">
        <v>5</v>
      </c>
      <c r="M295" s="4" t="s">
        <v>1615</v>
      </c>
      <c r="N295" s="4" t="s">
        <v>1616</v>
      </c>
      <c r="T295" s="5" t="s">
        <v>7801</v>
      </c>
      <c r="U295" s="5" t="s">
        <v>134</v>
      </c>
      <c r="V295" s="5" t="s">
        <v>135</v>
      </c>
      <c r="W295" s="5" t="s">
        <v>635</v>
      </c>
      <c r="X295" s="5" t="s">
        <v>636</v>
      </c>
      <c r="Y295" s="5" t="s">
        <v>1617</v>
      </c>
      <c r="Z295" s="5" t="s">
        <v>1618</v>
      </c>
      <c r="AC295" s="5">
        <v>42</v>
      </c>
      <c r="AD295" s="5" t="s">
        <v>240</v>
      </c>
      <c r="AE295" s="5" t="s">
        <v>241</v>
      </c>
      <c r="AJ295" s="5" t="s">
        <v>35</v>
      </c>
      <c r="AK295" s="5" t="s">
        <v>36</v>
      </c>
      <c r="AL295" s="5" t="s">
        <v>668</v>
      </c>
      <c r="AM295" s="5" t="s">
        <v>540</v>
      </c>
      <c r="AT295" s="5" t="s">
        <v>144</v>
      </c>
      <c r="AU295" s="5" t="s">
        <v>145</v>
      </c>
      <c r="AV295" s="5" t="s">
        <v>1619</v>
      </c>
      <c r="AW295" s="5" t="s">
        <v>7802</v>
      </c>
      <c r="BG295" s="5" t="s">
        <v>144</v>
      </c>
      <c r="BH295" s="5" t="s">
        <v>145</v>
      </c>
      <c r="BI295" s="5" t="s">
        <v>1620</v>
      </c>
      <c r="BJ295" s="5" t="s">
        <v>811</v>
      </c>
      <c r="BK295" s="5" t="s">
        <v>144</v>
      </c>
      <c r="BL295" s="5" t="s">
        <v>145</v>
      </c>
      <c r="BM295" s="5" t="s">
        <v>1562</v>
      </c>
      <c r="BN295" s="5" t="s">
        <v>1563</v>
      </c>
      <c r="BO295" s="5" t="s">
        <v>144</v>
      </c>
      <c r="BP295" s="5" t="s">
        <v>145</v>
      </c>
      <c r="BQ295" s="5" t="s">
        <v>1621</v>
      </c>
      <c r="BR295" s="5" t="s">
        <v>1622</v>
      </c>
      <c r="BS295" s="5" t="s">
        <v>342</v>
      </c>
      <c r="BT295" s="5" t="s">
        <v>343</v>
      </c>
    </row>
    <row r="296" spans="1:72" ht="13.5" customHeight="1">
      <c r="A296" s="7" t="str">
        <f>HYPERLINK("http://kyu.snu.ac.kr/sdhj/index.jsp?type=hj/GK14746_00IM0001_095b.jpg","1867_수북면_095b")</f>
        <v>1867_수북면_095b</v>
      </c>
      <c r="B296" s="4">
        <v>1867</v>
      </c>
      <c r="C296" s="4" t="s">
        <v>7564</v>
      </c>
      <c r="D296" s="4" t="s">
        <v>7565</v>
      </c>
      <c r="E296" s="4">
        <v>295</v>
      </c>
      <c r="F296" s="5">
        <v>2</v>
      </c>
      <c r="G296" s="5" t="s">
        <v>460</v>
      </c>
      <c r="H296" s="5" t="s">
        <v>461</v>
      </c>
      <c r="I296" s="5">
        <v>11</v>
      </c>
      <c r="L296" s="5">
        <v>5</v>
      </c>
      <c r="M296" s="4" t="s">
        <v>1615</v>
      </c>
      <c r="N296" s="4" t="s">
        <v>1616</v>
      </c>
      <c r="T296" s="5" t="s">
        <v>7803</v>
      </c>
      <c r="U296" s="5" t="s">
        <v>170</v>
      </c>
      <c r="V296" s="5" t="s">
        <v>171</v>
      </c>
      <c r="Y296" s="5" t="s">
        <v>1623</v>
      </c>
      <c r="Z296" s="5" t="s">
        <v>1624</v>
      </c>
      <c r="AD296" s="5" t="s">
        <v>7804</v>
      </c>
      <c r="AE296" s="5" t="s">
        <v>7805</v>
      </c>
    </row>
    <row r="297" spans="1:72" ht="13.5" customHeight="1">
      <c r="A297" s="7" t="str">
        <f>HYPERLINK("http://kyu.snu.ac.kr/sdhj/index.jsp?type=hj/GK14746_00IM0001_095b.jpg","1867_수북면_095b")</f>
        <v>1867_수북면_095b</v>
      </c>
      <c r="B297" s="4">
        <v>1867</v>
      </c>
      <c r="C297" s="4" t="s">
        <v>7806</v>
      </c>
      <c r="D297" s="4" t="s">
        <v>7807</v>
      </c>
      <c r="E297" s="4">
        <v>296</v>
      </c>
      <c r="F297" s="5">
        <v>2</v>
      </c>
      <c r="G297" s="5" t="s">
        <v>460</v>
      </c>
      <c r="H297" s="5" t="s">
        <v>461</v>
      </c>
      <c r="I297" s="5">
        <v>12</v>
      </c>
      <c r="J297" s="5" t="s">
        <v>1625</v>
      </c>
      <c r="K297" s="5" t="s">
        <v>1626</v>
      </c>
      <c r="L297" s="5">
        <v>1</v>
      </c>
      <c r="M297" s="4" t="s">
        <v>1625</v>
      </c>
      <c r="N297" s="4" t="s">
        <v>1626</v>
      </c>
      <c r="T297" s="5" t="s">
        <v>7801</v>
      </c>
      <c r="U297" s="5" t="s">
        <v>1627</v>
      </c>
      <c r="V297" s="5" t="s">
        <v>1628</v>
      </c>
      <c r="W297" s="5" t="s">
        <v>1057</v>
      </c>
      <c r="X297" s="5" t="s">
        <v>1058</v>
      </c>
      <c r="Y297" s="5" t="s">
        <v>1629</v>
      </c>
      <c r="Z297" s="5" t="s">
        <v>1630</v>
      </c>
      <c r="AC297" s="5">
        <v>62</v>
      </c>
      <c r="AD297" s="5" t="s">
        <v>553</v>
      </c>
      <c r="AE297" s="5" t="s">
        <v>554</v>
      </c>
      <c r="AJ297" s="5" t="s">
        <v>35</v>
      </c>
      <c r="AK297" s="5" t="s">
        <v>36</v>
      </c>
      <c r="AL297" s="5" t="s">
        <v>1059</v>
      </c>
      <c r="AM297" s="5" t="s">
        <v>1060</v>
      </c>
      <c r="AT297" s="5" t="s">
        <v>7808</v>
      </c>
      <c r="AU297" s="5" t="s">
        <v>7809</v>
      </c>
      <c r="AV297" s="5" t="s">
        <v>1631</v>
      </c>
      <c r="AW297" s="5" t="s">
        <v>1632</v>
      </c>
      <c r="BG297" s="5" t="s">
        <v>747</v>
      </c>
      <c r="BH297" s="5" t="s">
        <v>748</v>
      </c>
      <c r="BI297" s="5" t="s">
        <v>1633</v>
      </c>
      <c r="BJ297" s="5" t="s">
        <v>1634</v>
      </c>
      <c r="BK297" s="5" t="s">
        <v>747</v>
      </c>
      <c r="BL297" s="5" t="s">
        <v>748</v>
      </c>
      <c r="BM297" s="5" t="s">
        <v>1635</v>
      </c>
      <c r="BN297" s="5" t="s">
        <v>1636</v>
      </c>
      <c r="BO297" s="5" t="s">
        <v>86</v>
      </c>
      <c r="BP297" s="5" t="s">
        <v>87</v>
      </c>
      <c r="BQ297" s="5" t="s">
        <v>1238</v>
      </c>
      <c r="BR297" s="5" t="s">
        <v>1239</v>
      </c>
      <c r="BS297" s="5" t="s">
        <v>7810</v>
      </c>
      <c r="BT297" s="5" t="s">
        <v>7811</v>
      </c>
    </row>
    <row r="298" spans="1:72" ht="13.5" customHeight="1">
      <c r="A298" s="7" t="str">
        <f>HYPERLINK("http://kyu.snu.ac.kr/sdhj/index.jsp?type=hj/GK14746_00IM0001_096a.jpg","1867_수북면_096a")</f>
        <v>1867_수북면_096a</v>
      </c>
      <c r="B298" s="4">
        <v>1867</v>
      </c>
      <c r="C298" s="4" t="s">
        <v>7462</v>
      </c>
      <c r="D298" s="4" t="s">
        <v>7463</v>
      </c>
      <c r="E298" s="4">
        <v>297</v>
      </c>
      <c r="F298" s="5">
        <v>2</v>
      </c>
      <c r="G298" s="5" t="s">
        <v>460</v>
      </c>
      <c r="H298" s="5" t="s">
        <v>461</v>
      </c>
      <c r="I298" s="5">
        <v>12</v>
      </c>
      <c r="L298" s="5">
        <v>1</v>
      </c>
      <c r="M298" s="4" t="s">
        <v>1625</v>
      </c>
      <c r="N298" s="4" t="s">
        <v>1626</v>
      </c>
      <c r="S298" s="5" t="s">
        <v>114</v>
      </c>
      <c r="T298" s="5" t="s">
        <v>115</v>
      </c>
      <c r="U298" s="5" t="s">
        <v>222</v>
      </c>
      <c r="V298" s="5" t="s">
        <v>223</v>
      </c>
      <c r="Y298" s="5" t="s">
        <v>1637</v>
      </c>
      <c r="Z298" s="5" t="s">
        <v>1638</v>
      </c>
      <c r="AC298" s="5">
        <v>25</v>
      </c>
      <c r="AD298" s="5" t="s">
        <v>573</v>
      </c>
      <c r="AE298" s="5" t="s">
        <v>574</v>
      </c>
    </row>
    <row r="299" spans="1:72" ht="13.5" customHeight="1">
      <c r="A299" s="7" t="str">
        <f>HYPERLINK("http://kyu.snu.ac.kr/sdhj/index.jsp?type=hj/GK14746_00IM0001_096a.jpg","1867_수북면_096a")</f>
        <v>1867_수북면_096a</v>
      </c>
      <c r="B299" s="4">
        <v>1867</v>
      </c>
      <c r="C299" s="4" t="s">
        <v>7806</v>
      </c>
      <c r="D299" s="4" t="s">
        <v>7807</v>
      </c>
      <c r="E299" s="4">
        <v>298</v>
      </c>
      <c r="F299" s="5">
        <v>2</v>
      </c>
      <c r="G299" s="5" t="s">
        <v>460</v>
      </c>
      <c r="H299" s="5" t="s">
        <v>461</v>
      </c>
      <c r="I299" s="5">
        <v>12</v>
      </c>
      <c r="L299" s="5">
        <v>1</v>
      </c>
      <c r="M299" s="4" t="s">
        <v>1625</v>
      </c>
      <c r="N299" s="4" t="s">
        <v>1626</v>
      </c>
      <c r="S299" s="5" t="s">
        <v>254</v>
      </c>
      <c r="T299" s="5" t="s">
        <v>255</v>
      </c>
      <c r="U299" s="5" t="s">
        <v>1242</v>
      </c>
      <c r="V299" s="5" t="s">
        <v>1243</v>
      </c>
      <c r="Y299" s="5" t="s">
        <v>1639</v>
      </c>
      <c r="Z299" s="5" t="s">
        <v>1640</v>
      </c>
      <c r="AD299" s="5" t="s">
        <v>268</v>
      </c>
      <c r="AE299" s="5" t="s">
        <v>269</v>
      </c>
    </row>
    <row r="300" spans="1:72" ht="13.5" customHeight="1">
      <c r="A300" s="7" t="str">
        <f>HYPERLINK("http://kyu.snu.ac.kr/sdhj/index.jsp?type=hj/GK14746_00IM0001_096a.jpg","1867_수북면_096a")</f>
        <v>1867_수북면_096a</v>
      </c>
      <c r="B300" s="4">
        <v>1867</v>
      </c>
      <c r="C300" s="4" t="s">
        <v>7806</v>
      </c>
      <c r="D300" s="4" t="s">
        <v>7807</v>
      </c>
      <c r="E300" s="4">
        <v>299</v>
      </c>
      <c r="F300" s="5">
        <v>2</v>
      </c>
      <c r="G300" s="5" t="s">
        <v>460</v>
      </c>
      <c r="H300" s="5" t="s">
        <v>461</v>
      </c>
      <c r="I300" s="5">
        <v>12</v>
      </c>
      <c r="L300" s="5">
        <v>2</v>
      </c>
      <c r="M300" s="4" t="s">
        <v>1641</v>
      </c>
      <c r="N300" s="4" t="s">
        <v>1642</v>
      </c>
      <c r="O300" s="5" t="s">
        <v>14</v>
      </c>
      <c r="P300" s="5" t="s">
        <v>15</v>
      </c>
      <c r="T300" s="5" t="s">
        <v>7812</v>
      </c>
      <c r="U300" s="5" t="s">
        <v>314</v>
      </c>
      <c r="V300" s="5" t="s">
        <v>315</v>
      </c>
      <c r="W300" s="5" t="s">
        <v>424</v>
      </c>
      <c r="X300" s="5" t="s">
        <v>425</v>
      </c>
      <c r="Y300" s="5" t="s">
        <v>1643</v>
      </c>
      <c r="Z300" s="5" t="s">
        <v>1644</v>
      </c>
      <c r="AC300" s="5">
        <v>33</v>
      </c>
      <c r="AD300" s="5" t="s">
        <v>994</v>
      </c>
      <c r="AE300" s="5" t="s">
        <v>995</v>
      </c>
      <c r="AJ300" s="5" t="s">
        <v>35</v>
      </c>
      <c r="AK300" s="5" t="s">
        <v>36</v>
      </c>
      <c r="AL300" s="5" t="s">
        <v>1645</v>
      </c>
      <c r="AM300" s="5" t="s">
        <v>1645</v>
      </c>
      <c r="AT300" s="5" t="s">
        <v>314</v>
      </c>
      <c r="AU300" s="5" t="s">
        <v>315</v>
      </c>
      <c r="AV300" s="5" t="s">
        <v>1646</v>
      </c>
      <c r="AW300" s="5" t="s">
        <v>1647</v>
      </c>
      <c r="BG300" s="5" t="s">
        <v>314</v>
      </c>
      <c r="BH300" s="5" t="s">
        <v>315</v>
      </c>
      <c r="BI300" s="5" t="s">
        <v>1648</v>
      </c>
      <c r="BJ300" s="5" t="s">
        <v>1649</v>
      </c>
      <c r="BK300" s="5" t="s">
        <v>314</v>
      </c>
      <c r="BL300" s="5" t="s">
        <v>315</v>
      </c>
      <c r="BM300" s="5" t="s">
        <v>1650</v>
      </c>
      <c r="BN300" s="5" t="s">
        <v>1651</v>
      </c>
      <c r="BO300" s="5" t="s">
        <v>314</v>
      </c>
      <c r="BP300" s="5" t="s">
        <v>315</v>
      </c>
      <c r="BQ300" s="5" t="s">
        <v>1652</v>
      </c>
      <c r="BR300" s="5" t="s">
        <v>1253</v>
      </c>
    </row>
    <row r="301" spans="1:72" ht="13.5" customHeight="1">
      <c r="A301" s="7" t="str">
        <f>HYPERLINK("http://kyu.snu.ac.kr/sdhj/index.jsp?type=hj/GK14746_00IM0001_096a.jpg","1867_수북면_096a")</f>
        <v>1867_수북면_096a</v>
      </c>
      <c r="B301" s="4">
        <v>1867</v>
      </c>
      <c r="C301" s="4" t="s">
        <v>7691</v>
      </c>
      <c r="D301" s="4" t="s">
        <v>7692</v>
      </c>
      <c r="E301" s="4">
        <v>300</v>
      </c>
      <c r="F301" s="5">
        <v>3</v>
      </c>
      <c r="G301" s="5" t="s">
        <v>7813</v>
      </c>
      <c r="H301" s="5" t="s">
        <v>7814</v>
      </c>
      <c r="I301" s="5">
        <v>1</v>
      </c>
      <c r="J301" s="5" t="s">
        <v>1653</v>
      </c>
      <c r="K301" s="5" t="s">
        <v>1654</v>
      </c>
      <c r="L301" s="5">
        <v>1</v>
      </c>
      <c r="M301" s="4" t="s">
        <v>1655</v>
      </c>
      <c r="N301" s="4" t="s">
        <v>1656</v>
      </c>
      <c r="O301" s="5" t="s">
        <v>14</v>
      </c>
      <c r="P301" s="5" t="s">
        <v>15</v>
      </c>
      <c r="T301" s="5" t="s">
        <v>7671</v>
      </c>
      <c r="U301" s="5" t="s">
        <v>134</v>
      </c>
      <c r="V301" s="5" t="s">
        <v>135</v>
      </c>
      <c r="W301" s="5" t="s">
        <v>448</v>
      </c>
      <c r="X301" s="5" t="s">
        <v>449</v>
      </c>
      <c r="Y301" s="5" t="s">
        <v>1657</v>
      </c>
      <c r="Z301" s="5" t="s">
        <v>1658</v>
      </c>
      <c r="AC301" s="5">
        <v>24</v>
      </c>
      <c r="AD301" s="5" t="s">
        <v>268</v>
      </c>
      <c r="AE301" s="5" t="s">
        <v>269</v>
      </c>
      <c r="AJ301" s="5" t="s">
        <v>35</v>
      </c>
      <c r="AK301" s="5" t="s">
        <v>36</v>
      </c>
      <c r="AL301" s="5" t="s">
        <v>450</v>
      </c>
      <c r="AM301" s="5" t="s">
        <v>451</v>
      </c>
      <c r="AT301" s="5" t="s">
        <v>144</v>
      </c>
      <c r="AU301" s="5" t="s">
        <v>145</v>
      </c>
      <c r="AV301" s="5" t="s">
        <v>1659</v>
      </c>
      <c r="AW301" s="5" t="s">
        <v>1660</v>
      </c>
      <c r="BG301" s="5" t="s">
        <v>144</v>
      </c>
      <c r="BH301" s="5" t="s">
        <v>145</v>
      </c>
      <c r="BI301" s="5" t="s">
        <v>1661</v>
      </c>
      <c r="BJ301" s="5" t="s">
        <v>1662</v>
      </c>
      <c r="BK301" s="5" t="s">
        <v>1663</v>
      </c>
      <c r="BL301" s="5" t="s">
        <v>7815</v>
      </c>
      <c r="BM301" s="5" t="s">
        <v>1664</v>
      </c>
      <c r="BN301" s="5" t="s">
        <v>1665</v>
      </c>
      <c r="BO301" s="5" t="s">
        <v>144</v>
      </c>
      <c r="BP301" s="5" t="s">
        <v>145</v>
      </c>
      <c r="BQ301" s="5" t="s">
        <v>1666</v>
      </c>
      <c r="BR301" s="5" t="s">
        <v>1667</v>
      </c>
      <c r="BS301" s="5" t="s">
        <v>160</v>
      </c>
      <c r="BT301" s="5" t="s">
        <v>161</v>
      </c>
    </row>
    <row r="302" spans="1:72" ht="13.5" customHeight="1">
      <c r="A302" s="7" t="str">
        <f>HYPERLINK("http://kyu.snu.ac.kr/sdhj/index.jsp?type=hj/GK14746_00IM0001_096a.jpg","1867_수북면_096a")</f>
        <v>1867_수북면_096a</v>
      </c>
      <c r="B302" s="4">
        <v>1867</v>
      </c>
      <c r="C302" s="4" t="s">
        <v>7533</v>
      </c>
      <c r="D302" s="4" t="s">
        <v>7534</v>
      </c>
      <c r="E302" s="4">
        <v>301</v>
      </c>
      <c r="F302" s="5">
        <v>3</v>
      </c>
      <c r="G302" s="5" t="s">
        <v>1668</v>
      </c>
      <c r="H302" s="5" t="s">
        <v>1669</v>
      </c>
      <c r="I302" s="5">
        <v>1</v>
      </c>
      <c r="L302" s="5">
        <v>1</v>
      </c>
      <c r="M302" s="4" t="s">
        <v>1655</v>
      </c>
      <c r="N302" s="4" t="s">
        <v>1656</v>
      </c>
      <c r="S302" s="5" t="s">
        <v>96</v>
      </c>
      <c r="T302" s="5" t="s">
        <v>97</v>
      </c>
      <c r="W302" s="5" t="s">
        <v>385</v>
      </c>
      <c r="X302" s="5" t="s">
        <v>386</v>
      </c>
      <c r="Y302" s="5" t="s">
        <v>22</v>
      </c>
      <c r="Z302" s="5" t="s">
        <v>23</v>
      </c>
      <c r="AC302" s="5">
        <v>23</v>
      </c>
      <c r="AD302" s="5" t="s">
        <v>835</v>
      </c>
      <c r="AE302" s="5" t="s">
        <v>836</v>
      </c>
      <c r="AJ302" s="5" t="s">
        <v>35</v>
      </c>
      <c r="AK302" s="5" t="s">
        <v>36</v>
      </c>
      <c r="AL302" s="5" t="s">
        <v>196</v>
      </c>
      <c r="AM302" s="5" t="s">
        <v>197</v>
      </c>
      <c r="AT302" s="5" t="s">
        <v>144</v>
      </c>
      <c r="AU302" s="5" t="s">
        <v>145</v>
      </c>
      <c r="AV302" s="5" t="s">
        <v>1670</v>
      </c>
      <c r="AW302" s="5" t="s">
        <v>1671</v>
      </c>
      <c r="BG302" s="5" t="s">
        <v>144</v>
      </c>
      <c r="BH302" s="5" t="s">
        <v>145</v>
      </c>
      <c r="BI302" s="5" t="s">
        <v>389</v>
      </c>
      <c r="BJ302" s="5" t="s">
        <v>390</v>
      </c>
      <c r="BK302" s="5" t="s">
        <v>144</v>
      </c>
      <c r="BL302" s="5" t="s">
        <v>145</v>
      </c>
      <c r="BM302" s="5" t="s">
        <v>1672</v>
      </c>
      <c r="BN302" s="5" t="s">
        <v>1673</v>
      </c>
      <c r="BO302" s="5" t="s">
        <v>144</v>
      </c>
      <c r="BP302" s="5" t="s">
        <v>145</v>
      </c>
      <c r="BQ302" s="5" t="s">
        <v>1674</v>
      </c>
      <c r="BR302" s="5" t="s">
        <v>1675</v>
      </c>
      <c r="BS302" s="5" t="s">
        <v>142</v>
      </c>
      <c r="BT302" s="5" t="s">
        <v>143</v>
      </c>
    </row>
    <row r="303" spans="1:72" ht="13.5" customHeight="1">
      <c r="A303" s="7" t="str">
        <f>HYPERLINK("http://kyu.snu.ac.kr/sdhj/index.jsp?type=hj/GK14746_00IM0001_096a.jpg","1867_수북면_096a")</f>
        <v>1867_수북면_096a</v>
      </c>
      <c r="B303" s="4">
        <v>1867</v>
      </c>
      <c r="C303" s="4" t="s">
        <v>7816</v>
      </c>
      <c r="D303" s="4" t="s">
        <v>7817</v>
      </c>
      <c r="E303" s="4">
        <v>302</v>
      </c>
      <c r="F303" s="5">
        <v>3</v>
      </c>
      <c r="G303" s="5" t="s">
        <v>1668</v>
      </c>
      <c r="H303" s="5" t="s">
        <v>1669</v>
      </c>
      <c r="I303" s="5">
        <v>1</v>
      </c>
      <c r="L303" s="5">
        <v>1</v>
      </c>
      <c r="M303" s="4" t="s">
        <v>1655</v>
      </c>
      <c r="N303" s="4" t="s">
        <v>1656</v>
      </c>
      <c r="S303" s="5" t="s">
        <v>254</v>
      </c>
      <c r="T303" s="5" t="s">
        <v>255</v>
      </c>
      <c r="Y303" s="5" t="s">
        <v>1676</v>
      </c>
      <c r="Z303" s="5" t="s">
        <v>1677</v>
      </c>
      <c r="AC303" s="5">
        <v>22</v>
      </c>
      <c r="AD303" s="5" t="s">
        <v>399</v>
      </c>
      <c r="AE303" s="5" t="s">
        <v>400</v>
      </c>
    </row>
    <row r="304" spans="1:72" ht="13.5" customHeight="1">
      <c r="A304" s="7" t="str">
        <f>HYPERLINK("http://kyu.snu.ac.kr/sdhj/index.jsp?type=hj/GK14746_00IM0001_096a.jpg","1867_수북면_096a")</f>
        <v>1867_수북면_096a</v>
      </c>
      <c r="B304" s="4">
        <v>1867</v>
      </c>
      <c r="C304" s="4" t="s">
        <v>7674</v>
      </c>
      <c r="D304" s="4" t="s">
        <v>7675</v>
      </c>
      <c r="E304" s="4">
        <v>303</v>
      </c>
      <c r="F304" s="5">
        <v>3</v>
      </c>
      <c r="G304" s="5" t="s">
        <v>1668</v>
      </c>
      <c r="H304" s="5" t="s">
        <v>1669</v>
      </c>
      <c r="I304" s="5">
        <v>1</v>
      </c>
      <c r="L304" s="5">
        <v>1</v>
      </c>
      <c r="M304" s="4" t="s">
        <v>1655</v>
      </c>
      <c r="N304" s="4" t="s">
        <v>1656</v>
      </c>
      <c r="T304" s="5" t="s">
        <v>7676</v>
      </c>
      <c r="U304" s="5" t="s">
        <v>170</v>
      </c>
      <c r="V304" s="5" t="s">
        <v>171</v>
      </c>
      <c r="Y304" s="5" t="s">
        <v>1678</v>
      </c>
      <c r="Z304" s="5" t="s">
        <v>1679</v>
      </c>
      <c r="AD304" s="5" t="s">
        <v>240</v>
      </c>
      <c r="AE304" s="5" t="s">
        <v>241</v>
      </c>
    </row>
    <row r="305" spans="1:72" ht="13.5" customHeight="1">
      <c r="A305" s="7" t="str">
        <f>HYPERLINK("http://kyu.snu.ac.kr/sdhj/index.jsp?type=hj/GK14746_00IM0001_096a.jpg","1867_수북면_096a")</f>
        <v>1867_수북면_096a</v>
      </c>
      <c r="B305" s="4">
        <v>1867</v>
      </c>
      <c r="C305" s="4" t="s">
        <v>7674</v>
      </c>
      <c r="D305" s="4" t="s">
        <v>7675</v>
      </c>
      <c r="E305" s="4">
        <v>304</v>
      </c>
      <c r="F305" s="5">
        <v>3</v>
      </c>
      <c r="G305" s="5" t="s">
        <v>1668</v>
      </c>
      <c r="H305" s="5" t="s">
        <v>1669</v>
      </c>
      <c r="I305" s="5">
        <v>1</v>
      </c>
      <c r="L305" s="5">
        <v>2</v>
      </c>
      <c r="M305" s="4" t="s">
        <v>1680</v>
      </c>
      <c r="N305" s="4" t="s">
        <v>1681</v>
      </c>
      <c r="T305" s="5" t="s">
        <v>7818</v>
      </c>
      <c r="U305" s="5" t="s">
        <v>1627</v>
      </c>
      <c r="V305" s="5" t="s">
        <v>1628</v>
      </c>
      <c r="W305" s="5" t="s">
        <v>210</v>
      </c>
      <c r="X305" s="5" t="s">
        <v>211</v>
      </c>
      <c r="Y305" s="5" t="s">
        <v>1682</v>
      </c>
      <c r="Z305" s="5" t="s">
        <v>1683</v>
      </c>
      <c r="AC305" s="5">
        <v>73</v>
      </c>
      <c r="AD305" s="5" t="s">
        <v>765</v>
      </c>
      <c r="AE305" s="5" t="s">
        <v>766</v>
      </c>
      <c r="AJ305" s="5" t="s">
        <v>35</v>
      </c>
      <c r="AK305" s="5" t="s">
        <v>36</v>
      </c>
      <c r="AL305" s="5" t="s">
        <v>154</v>
      </c>
      <c r="AM305" s="5" t="s">
        <v>155</v>
      </c>
      <c r="AT305" s="5" t="s">
        <v>102</v>
      </c>
      <c r="AU305" s="5" t="s">
        <v>103</v>
      </c>
      <c r="AV305" s="5" t="s">
        <v>1684</v>
      </c>
      <c r="AW305" s="5" t="s">
        <v>1685</v>
      </c>
      <c r="BG305" s="5" t="s">
        <v>102</v>
      </c>
      <c r="BH305" s="5" t="s">
        <v>103</v>
      </c>
      <c r="BI305" s="5" t="s">
        <v>1686</v>
      </c>
      <c r="BJ305" s="5" t="s">
        <v>1687</v>
      </c>
      <c r="BK305" s="5" t="s">
        <v>102</v>
      </c>
      <c r="BL305" s="5" t="s">
        <v>103</v>
      </c>
      <c r="BM305" s="5" t="s">
        <v>1688</v>
      </c>
      <c r="BN305" s="5" t="s">
        <v>1689</v>
      </c>
      <c r="BO305" s="5" t="s">
        <v>102</v>
      </c>
      <c r="BP305" s="5" t="s">
        <v>103</v>
      </c>
      <c r="BQ305" s="5" t="s">
        <v>1690</v>
      </c>
      <c r="BR305" s="5" t="s">
        <v>1691</v>
      </c>
      <c r="BS305" s="5" t="s">
        <v>84</v>
      </c>
      <c r="BT305" s="5" t="s">
        <v>85</v>
      </c>
    </row>
    <row r="306" spans="1:72" ht="13.5" customHeight="1">
      <c r="A306" s="7" t="str">
        <f>HYPERLINK("http://kyu.snu.ac.kr/sdhj/index.jsp?type=hj/GK14746_00IM0001_096a.jpg","1867_수북면_096a")</f>
        <v>1867_수북면_096a</v>
      </c>
      <c r="B306" s="4">
        <v>1867</v>
      </c>
      <c r="C306" s="4" t="s">
        <v>7819</v>
      </c>
      <c r="D306" s="4" t="s">
        <v>7820</v>
      </c>
      <c r="E306" s="4">
        <v>305</v>
      </c>
      <c r="F306" s="5">
        <v>3</v>
      </c>
      <c r="G306" s="5" t="s">
        <v>1668</v>
      </c>
      <c r="H306" s="5" t="s">
        <v>1669</v>
      </c>
      <c r="I306" s="5">
        <v>1</v>
      </c>
      <c r="L306" s="5">
        <v>2</v>
      </c>
      <c r="M306" s="4" t="s">
        <v>1680</v>
      </c>
      <c r="N306" s="4" t="s">
        <v>1681</v>
      </c>
      <c r="S306" s="5" t="s">
        <v>114</v>
      </c>
      <c r="T306" s="5" t="s">
        <v>115</v>
      </c>
      <c r="U306" s="5" t="s">
        <v>1692</v>
      </c>
      <c r="V306" s="5" t="s">
        <v>1693</v>
      </c>
      <c r="Y306" s="5" t="s">
        <v>1694</v>
      </c>
      <c r="Z306" s="5" t="s">
        <v>1695</v>
      </c>
      <c r="AC306" s="5">
        <v>37</v>
      </c>
      <c r="AD306" s="5" t="s">
        <v>414</v>
      </c>
      <c r="AE306" s="5" t="s">
        <v>415</v>
      </c>
    </row>
    <row r="307" spans="1:72" ht="13.5" customHeight="1">
      <c r="A307" s="7" t="str">
        <f>HYPERLINK("http://kyu.snu.ac.kr/sdhj/index.jsp?type=hj/GK14746_00IM0001_096a.jpg","1867_수북면_096a")</f>
        <v>1867_수북면_096a</v>
      </c>
      <c r="B307" s="4">
        <v>1867</v>
      </c>
      <c r="C307" s="4" t="s">
        <v>7505</v>
      </c>
      <c r="D307" s="4" t="s">
        <v>7506</v>
      </c>
      <c r="E307" s="4">
        <v>306</v>
      </c>
      <c r="F307" s="5">
        <v>3</v>
      </c>
      <c r="G307" s="5" t="s">
        <v>1668</v>
      </c>
      <c r="H307" s="5" t="s">
        <v>1669</v>
      </c>
      <c r="I307" s="5">
        <v>1</v>
      </c>
      <c r="L307" s="5">
        <v>2</v>
      </c>
      <c r="M307" s="4" t="s">
        <v>1680</v>
      </c>
      <c r="N307" s="4" t="s">
        <v>1681</v>
      </c>
      <c r="S307" s="5" t="s">
        <v>208</v>
      </c>
      <c r="T307" s="5" t="s">
        <v>209</v>
      </c>
      <c r="W307" s="5" t="s">
        <v>336</v>
      </c>
      <c r="X307" s="5" t="s">
        <v>337</v>
      </c>
      <c r="Y307" s="5" t="s">
        <v>22</v>
      </c>
      <c r="Z307" s="5" t="s">
        <v>23</v>
      </c>
      <c r="AC307" s="5">
        <v>36</v>
      </c>
      <c r="AD307" s="5" t="s">
        <v>426</v>
      </c>
      <c r="AE307" s="5" t="s">
        <v>427</v>
      </c>
    </row>
    <row r="308" spans="1:72" ht="13.5" customHeight="1">
      <c r="A308" s="7" t="str">
        <f>HYPERLINK("http://kyu.snu.ac.kr/sdhj/index.jsp?type=hj/GK14746_00IM0001_096a.jpg","1867_수북면_096a")</f>
        <v>1867_수북면_096a</v>
      </c>
      <c r="B308" s="4">
        <v>1867</v>
      </c>
      <c r="C308" s="4" t="s">
        <v>7505</v>
      </c>
      <c r="D308" s="4" t="s">
        <v>7506</v>
      </c>
      <c r="E308" s="4">
        <v>307</v>
      </c>
      <c r="F308" s="5">
        <v>3</v>
      </c>
      <c r="G308" s="5" t="s">
        <v>1668</v>
      </c>
      <c r="H308" s="5" t="s">
        <v>1669</v>
      </c>
      <c r="I308" s="5">
        <v>1</v>
      </c>
      <c r="L308" s="5">
        <v>2</v>
      </c>
      <c r="M308" s="4" t="s">
        <v>1680</v>
      </c>
      <c r="N308" s="4" t="s">
        <v>1681</v>
      </c>
      <c r="S308" s="5" t="s">
        <v>551</v>
      </c>
      <c r="T308" s="5" t="s">
        <v>552</v>
      </c>
      <c r="U308" s="5" t="s">
        <v>308</v>
      </c>
      <c r="V308" s="5" t="s">
        <v>309</v>
      </c>
      <c r="Y308" s="5" t="s">
        <v>1696</v>
      </c>
      <c r="Z308" s="5" t="s">
        <v>1697</v>
      </c>
      <c r="AC308" s="5">
        <v>18</v>
      </c>
      <c r="AD308" s="5" t="s">
        <v>888</v>
      </c>
      <c r="AE308" s="5" t="s">
        <v>889</v>
      </c>
    </row>
    <row r="309" spans="1:72" ht="13.5" customHeight="1">
      <c r="A309" s="7" t="str">
        <f>HYPERLINK("http://kyu.snu.ac.kr/sdhj/index.jsp?type=hj/GK14746_00IM0001_096a.jpg","1867_수북면_096a")</f>
        <v>1867_수북면_096a</v>
      </c>
      <c r="B309" s="4">
        <v>1867</v>
      </c>
      <c r="C309" s="4" t="s">
        <v>7505</v>
      </c>
      <c r="D309" s="4" t="s">
        <v>7506</v>
      </c>
      <c r="E309" s="4">
        <v>308</v>
      </c>
      <c r="F309" s="5">
        <v>3</v>
      </c>
      <c r="G309" s="5" t="s">
        <v>1668</v>
      </c>
      <c r="H309" s="5" t="s">
        <v>1669</v>
      </c>
      <c r="I309" s="5">
        <v>1</v>
      </c>
      <c r="L309" s="5">
        <v>2</v>
      </c>
      <c r="M309" s="4" t="s">
        <v>1680</v>
      </c>
      <c r="N309" s="4" t="s">
        <v>1681</v>
      </c>
      <c r="T309" s="5" t="s">
        <v>7821</v>
      </c>
      <c r="U309" s="5" t="s">
        <v>170</v>
      </c>
      <c r="V309" s="5" t="s">
        <v>171</v>
      </c>
      <c r="Y309" s="5" t="s">
        <v>1698</v>
      </c>
      <c r="Z309" s="5" t="s">
        <v>1699</v>
      </c>
      <c r="AD309" s="5" t="s">
        <v>174</v>
      </c>
      <c r="AE309" s="5" t="s">
        <v>175</v>
      </c>
    </row>
    <row r="310" spans="1:72" ht="13.5" customHeight="1">
      <c r="A310" s="7" t="str">
        <f>HYPERLINK("http://kyu.snu.ac.kr/sdhj/index.jsp?type=hj/GK14746_00IM0001_096a.jpg","1867_수북면_096a")</f>
        <v>1867_수북면_096a</v>
      </c>
      <c r="B310" s="4">
        <v>1867</v>
      </c>
      <c r="C310" s="4" t="s">
        <v>7505</v>
      </c>
      <c r="D310" s="4" t="s">
        <v>7506</v>
      </c>
      <c r="E310" s="4">
        <v>309</v>
      </c>
      <c r="F310" s="5">
        <v>3</v>
      </c>
      <c r="G310" s="5" t="s">
        <v>1668</v>
      </c>
      <c r="H310" s="5" t="s">
        <v>1669</v>
      </c>
      <c r="I310" s="5">
        <v>1</v>
      </c>
      <c r="L310" s="5">
        <v>3</v>
      </c>
      <c r="M310" s="4" t="s">
        <v>1653</v>
      </c>
      <c r="N310" s="4" t="s">
        <v>1654</v>
      </c>
      <c r="T310" s="5" t="s">
        <v>7818</v>
      </c>
      <c r="U310" s="5" t="s">
        <v>308</v>
      </c>
      <c r="V310" s="5" t="s">
        <v>309</v>
      </c>
      <c r="W310" s="5" t="s">
        <v>78</v>
      </c>
      <c r="X310" s="5" t="s">
        <v>79</v>
      </c>
      <c r="Y310" s="5" t="s">
        <v>1682</v>
      </c>
      <c r="Z310" s="5" t="s">
        <v>1683</v>
      </c>
      <c r="AC310" s="5">
        <v>47</v>
      </c>
      <c r="AD310" s="5" t="s">
        <v>353</v>
      </c>
      <c r="AE310" s="5" t="s">
        <v>354</v>
      </c>
      <c r="AJ310" s="5" t="s">
        <v>35</v>
      </c>
      <c r="AK310" s="5" t="s">
        <v>36</v>
      </c>
      <c r="AL310" s="5" t="s">
        <v>160</v>
      </c>
      <c r="AM310" s="5" t="s">
        <v>161</v>
      </c>
      <c r="AT310" s="5" t="s">
        <v>314</v>
      </c>
      <c r="AU310" s="5" t="s">
        <v>315</v>
      </c>
      <c r="AV310" s="5" t="s">
        <v>1700</v>
      </c>
      <c r="AW310" s="5" t="s">
        <v>1701</v>
      </c>
      <c r="BG310" s="5" t="s">
        <v>314</v>
      </c>
      <c r="BH310" s="5" t="s">
        <v>315</v>
      </c>
      <c r="BI310" s="5" t="s">
        <v>1702</v>
      </c>
      <c r="BJ310" s="5" t="s">
        <v>1703</v>
      </c>
      <c r="BK310" s="5" t="s">
        <v>314</v>
      </c>
      <c r="BL310" s="5" t="s">
        <v>315</v>
      </c>
      <c r="BM310" s="5" t="s">
        <v>1704</v>
      </c>
      <c r="BN310" s="5" t="s">
        <v>1705</v>
      </c>
      <c r="BO310" s="5" t="s">
        <v>314</v>
      </c>
      <c r="BP310" s="5" t="s">
        <v>315</v>
      </c>
      <c r="BQ310" s="5" t="s">
        <v>1706</v>
      </c>
      <c r="BR310" s="5" t="s">
        <v>1707</v>
      </c>
      <c r="BS310" s="5" t="s">
        <v>154</v>
      </c>
      <c r="BT310" s="5" t="s">
        <v>155</v>
      </c>
    </row>
    <row r="311" spans="1:72" ht="13.5" customHeight="1">
      <c r="A311" s="7" t="str">
        <f>HYPERLINK("http://kyu.snu.ac.kr/sdhj/index.jsp?type=hj/GK14746_00IM0001_096a.jpg","1867_수북면_096a")</f>
        <v>1867_수북면_096a</v>
      </c>
      <c r="B311" s="4">
        <v>1867</v>
      </c>
      <c r="C311" s="4" t="s">
        <v>7571</v>
      </c>
      <c r="D311" s="4" t="s">
        <v>7572</v>
      </c>
      <c r="E311" s="4">
        <v>310</v>
      </c>
      <c r="F311" s="5">
        <v>3</v>
      </c>
      <c r="G311" s="5" t="s">
        <v>1668</v>
      </c>
      <c r="H311" s="5" t="s">
        <v>1669</v>
      </c>
      <c r="I311" s="5">
        <v>1</v>
      </c>
      <c r="L311" s="5">
        <v>3</v>
      </c>
      <c r="M311" s="4" t="s">
        <v>1653</v>
      </c>
      <c r="N311" s="4" t="s">
        <v>1654</v>
      </c>
      <c r="S311" s="5" t="s">
        <v>96</v>
      </c>
      <c r="T311" s="5" t="s">
        <v>97</v>
      </c>
      <c r="W311" s="5" t="s">
        <v>1708</v>
      </c>
      <c r="X311" s="5" t="s">
        <v>1709</v>
      </c>
      <c r="Y311" s="5" t="s">
        <v>22</v>
      </c>
      <c r="Z311" s="5" t="s">
        <v>23</v>
      </c>
      <c r="AC311" s="5">
        <v>42</v>
      </c>
      <c r="AD311" s="5" t="s">
        <v>240</v>
      </c>
      <c r="AE311" s="5" t="s">
        <v>241</v>
      </c>
      <c r="AJ311" s="5" t="s">
        <v>35</v>
      </c>
      <c r="AK311" s="5" t="s">
        <v>36</v>
      </c>
      <c r="AL311" s="5" t="s">
        <v>1710</v>
      </c>
      <c r="AM311" s="5" t="s">
        <v>1711</v>
      </c>
      <c r="AT311" s="5" t="s">
        <v>144</v>
      </c>
      <c r="AU311" s="5" t="s">
        <v>145</v>
      </c>
      <c r="AV311" s="5" t="s">
        <v>1712</v>
      </c>
      <c r="AW311" s="5" t="s">
        <v>1713</v>
      </c>
      <c r="BG311" s="5" t="s">
        <v>144</v>
      </c>
      <c r="BH311" s="5" t="s">
        <v>145</v>
      </c>
      <c r="BI311" s="5" t="s">
        <v>1714</v>
      </c>
      <c r="BJ311" s="5" t="s">
        <v>7822</v>
      </c>
      <c r="BK311" s="5" t="s">
        <v>144</v>
      </c>
      <c r="BL311" s="5" t="s">
        <v>145</v>
      </c>
      <c r="BM311" s="5" t="s">
        <v>1715</v>
      </c>
      <c r="BN311" s="5" t="s">
        <v>1716</v>
      </c>
      <c r="BO311" s="5" t="s">
        <v>144</v>
      </c>
      <c r="BP311" s="5" t="s">
        <v>145</v>
      </c>
      <c r="BQ311" s="5" t="s">
        <v>1717</v>
      </c>
      <c r="BR311" s="5" t="s">
        <v>1718</v>
      </c>
      <c r="BS311" s="5" t="s">
        <v>84</v>
      </c>
      <c r="BT311" s="5" t="s">
        <v>85</v>
      </c>
    </row>
    <row r="312" spans="1:72" ht="13.5" customHeight="1">
      <c r="A312" s="7" t="str">
        <f>HYPERLINK("http://kyu.snu.ac.kr/sdhj/index.jsp?type=hj/GK14746_00IM0001_096a.jpg","1867_수북면_096a")</f>
        <v>1867_수북면_096a</v>
      </c>
      <c r="B312" s="4">
        <v>1867</v>
      </c>
      <c r="C312" s="4" t="s">
        <v>7549</v>
      </c>
      <c r="D312" s="4" t="s">
        <v>7550</v>
      </c>
      <c r="E312" s="4">
        <v>311</v>
      </c>
      <c r="F312" s="5">
        <v>3</v>
      </c>
      <c r="G312" s="5" t="s">
        <v>1668</v>
      </c>
      <c r="H312" s="5" t="s">
        <v>1669</v>
      </c>
      <c r="I312" s="5">
        <v>1</v>
      </c>
      <c r="L312" s="5">
        <v>3</v>
      </c>
      <c r="M312" s="4" t="s">
        <v>1653</v>
      </c>
      <c r="N312" s="4" t="s">
        <v>1654</v>
      </c>
      <c r="S312" s="5" t="s">
        <v>254</v>
      </c>
      <c r="T312" s="5" t="s">
        <v>255</v>
      </c>
      <c r="U312" s="5" t="s">
        <v>116</v>
      </c>
      <c r="V312" s="5" t="s">
        <v>117</v>
      </c>
      <c r="Y312" s="5" t="s">
        <v>1719</v>
      </c>
      <c r="Z312" s="5" t="s">
        <v>1720</v>
      </c>
      <c r="AC312" s="5">
        <v>31</v>
      </c>
      <c r="AD312" s="5" t="s">
        <v>324</v>
      </c>
      <c r="AE312" s="5" t="s">
        <v>325</v>
      </c>
    </row>
    <row r="313" spans="1:72" ht="13.5" customHeight="1">
      <c r="A313" s="7" t="str">
        <f>HYPERLINK("http://kyu.snu.ac.kr/sdhj/index.jsp?type=hj/GK14746_00IM0001_096a.jpg","1867_수북면_096a")</f>
        <v>1867_수북면_096a</v>
      </c>
      <c r="B313" s="4">
        <v>1867</v>
      </c>
      <c r="C313" s="4" t="s">
        <v>7466</v>
      </c>
      <c r="D313" s="4" t="s">
        <v>7467</v>
      </c>
      <c r="E313" s="4">
        <v>312</v>
      </c>
      <c r="F313" s="5">
        <v>3</v>
      </c>
      <c r="G313" s="5" t="s">
        <v>1668</v>
      </c>
      <c r="H313" s="5" t="s">
        <v>1669</v>
      </c>
      <c r="I313" s="5">
        <v>1</v>
      </c>
      <c r="L313" s="5">
        <v>3</v>
      </c>
      <c r="M313" s="4" t="s">
        <v>1653</v>
      </c>
      <c r="N313" s="4" t="s">
        <v>1654</v>
      </c>
      <c r="T313" s="5" t="s">
        <v>7821</v>
      </c>
      <c r="U313" s="5" t="s">
        <v>170</v>
      </c>
      <c r="V313" s="5" t="s">
        <v>171</v>
      </c>
      <c r="Y313" s="5" t="s">
        <v>1721</v>
      </c>
      <c r="Z313" s="5" t="s">
        <v>1722</v>
      </c>
      <c r="AD313" s="5" t="s">
        <v>180</v>
      </c>
      <c r="AE313" s="5" t="s">
        <v>181</v>
      </c>
    </row>
    <row r="314" spans="1:72" ht="13.5" customHeight="1">
      <c r="A314" s="7" t="str">
        <f>HYPERLINK("http://kyu.snu.ac.kr/sdhj/index.jsp?type=hj/GK14746_00IM0001_096b.jpg","1867_수북면_096b")</f>
        <v>1867_수북면_096b</v>
      </c>
      <c r="B314" s="4">
        <v>1867</v>
      </c>
      <c r="C314" s="4" t="s">
        <v>7505</v>
      </c>
      <c r="D314" s="4" t="s">
        <v>7506</v>
      </c>
      <c r="E314" s="4">
        <v>313</v>
      </c>
      <c r="F314" s="5">
        <v>3</v>
      </c>
      <c r="G314" s="5" t="s">
        <v>1668</v>
      </c>
      <c r="H314" s="5" t="s">
        <v>1669</v>
      </c>
      <c r="I314" s="5">
        <v>1</v>
      </c>
      <c r="L314" s="5">
        <v>4</v>
      </c>
      <c r="M314" s="4" t="s">
        <v>1723</v>
      </c>
      <c r="N314" s="4" t="s">
        <v>1724</v>
      </c>
      <c r="T314" s="5" t="s">
        <v>7823</v>
      </c>
      <c r="U314" s="5" t="s">
        <v>134</v>
      </c>
      <c r="V314" s="5" t="s">
        <v>135</v>
      </c>
      <c r="W314" s="5" t="s">
        <v>136</v>
      </c>
      <c r="X314" s="5" t="s">
        <v>137</v>
      </c>
      <c r="Y314" s="5" t="s">
        <v>1725</v>
      </c>
      <c r="Z314" s="5" t="s">
        <v>429</v>
      </c>
      <c r="AC314" s="5">
        <v>32</v>
      </c>
      <c r="AD314" s="5" t="s">
        <v>158</v>
      </c>
      <c r="AE314" s="5" t="s">
        <v>159</v>
      </c>
      <c r="AJ314" s="5" t="s">
        <v>35</v>
      </c>
      <c r="AK314" s="5" t="s">
        <v>36</v>
      </c>
      <c r="AL314" s="5" t="s">
        <v>142</v>
      </c>
      <c r="AM314" s="5" t="s">
        <v>143</v>
      </c>
      <c r="AT314" s="5" t="s">
        <v>144</v>
      </c>
      <c r="AU314" s="5" t="s">
        <v>145</v>
      </c>
      <c r="AV314" s="5" t="s">
        <v>1726</v>
      </c>
      <c r="AW314" s="5" t="s">
        <v>1727</v>
      </c>
      <c r="BG314" s="5" t="s">
        <v>1728</v>
      </c>
      <c r="BH314" s="5" t="s">
        <v>1729</v>
      </c>
      <c r="BI314" s="5" t="s">
        <v>1730</v>
      </c>
      <c r="BJ314" s="5" t="s">
        <v>1731</v>
      </c>
      <c r="BK314" s="5" t="s">
        <v>144</v>
      </c>
      <c r="BL314" s="5" t="s">
        <v>145</v>
      </c>
      <c r="BM314" s="5" t="s">
        <v>1732</v>
      </c>
      <c r="BN314" s="5" t="s">
        <v>1733</v>
      </c>
      <c r="BO314" s="5" t="s">
        <v>144</v>
      </c>
      <c r="BP314" s="5" t="s">
        <v>145</v>
      </c>
      <c r="BQ314" s="5" t="s">
        <v>1734</v>
      </c>
      <c r="BR314" s="5" t="s">
        <v>1735</v>
      </c>
      <c r="BS314" s="5" t="s">
        <v>7824</v>
      </c>
      <c r="BT314" s="5" t="s">
        <v>7825</v>
      </c>
    </row>
    <row r="315" spans="1:72" ht="13.5" customHeight="1">
      <c r="A315" s="7" t="str">
        <f>HYPERLINK("http://kyu.snu.ac.kr/sdhj/index.jsp?type=hj/GK14746_00IM0001_096b.jpg","1867_수북면_096b")</f>
        <v>1867_수북면_096b</v>
      </c>
      <c r="B315" s="4">
        <v>1867</v>
      </c>
      <c r="C315" s="4" t="s">
        <v>7581</v>
      </c>
      <c r="D315" s="4" t="s">
        <v>7582</v>
      </c>
      <c r="E315" s="4">
        <v>314</v>
      </c>
      <c r="F315" s="5">
        <v>3</v>
      </c>
      <c r="G315" s="5" t="s">
        <v>1668</v>
      </c>
      <c r="H315" s="5" t="s">
        <v>1669</v>
      </c>
      <c r="I315" s="5">
        <v>1</v>
      </c>
      <c r="L315" s="5">
        <v>4</v>
      </c>
      <c r="M315" s="4" t="s">
        <v>1723</v>
      </c>
      <c r="N315" s="4" t="s">
        <v>1724</v>
      </c>
      <c r="S315" s="5" t="s">
        <v>96</v>
      </c>
      <c r="T315" s="5" t="s">
        <v>97</v>
      </c>
      <c r="W315" s="5" t="s">
        <v>595</v>
      </c>
      <c r="X315" s="5" t="s">
        <v>596</v>
      </c>
      <c r="Y315" s="5" t="s">
        <v>156</v>
      </c>
      <c r="Z315" s="5" t="s">
        <v>157</v>
      </c>
      <c r="AC315" s="5">
        <v>31</v>
      </c>
      <c r="AD315" s="5" t="s">
        <v>324</v>
      </c>
      <c r="AE315" s="5" t="s">
        <v>325</v>
      </c>
      <c r="AJ315" s="5" t="s">
        <v>35</v>
      </c>
      <c r="AK315" s="5" t="s">
        <v>36</v>
      </c>
      <c r="AL315" s="5" t="s">
        <v>7826</v>
      </c>
      <c r="AM315" s="5" t="s">
        <v>7827</v>
      </c>
    </row>
    <row r="316" spans="1:72" ht="13.5" customHeight="1">
      <c r="A316" s="7" t="str">
        <f>HYPERLINK("http://kyu.snu.ac.kr/sdhj/index.jsp?type=hj/GK14746_00IM0001_096b.jpg","1867_수북면_096b")</f>
        <v>1867_수북면_096b</v>
      </c>
      <c r="B316" s="4">
        <v>1867</v>
      </c>
      <c r="C316" s="4" t="s">
        <v>7520</v>
      </c>
      <c r="D316" s="4" t="s">
        <v>7521</v>
      </c>
      <c r="E316" s="4">
        <v>315</v>
      </c>
      <c r="F316" s="5">
        <v>3</v>
      </c>
      <c r="G316" s="5" t="s">
        <v>1668</v>
      </c>
      <c r="H316" s="5" t="s">
        <v>1669</v>
      </c>
      <c r="I316" s="5">
        <v>1</v>
      </c>
      <c r="L316" s="5">
        <v>4</v>
      </c>
      <c r="M316" s="4" t="s">
        <v>1723</v>
      </c>
      <c r="N316" s="4" t="s">
        <v>1724</v>
      </c>
      <c r="S316" s="5" t="s">
        <v>661</v>
      </c>
      <c r="T316" s="5" t="s">
        <v>662</v>
      </c>
      <c r="W316" s="5" t="s">
        <v>78</v>
      </c>
      <c r="X316" s="5" t="s">
        <v>79</v>
      </c>
      <c r="Y316" s="5" t="s">
        <v>156</v>
      </c>
      <c r="Z316" s="5" t="s">
        <v>157</v>
      </c>
      <c r="AC316" s="5">
        <v>56</v>
      </c>
      <c r="AD316" s="5" t="s">
        <v>1006</v>
      </c>
      <c r="AE316" s="5" t="s">
        <v>1007</v>
      </c>
    </row>
    <row r="317" spans="1:72" ht="13.5" customHeight="1">
      <c r="A317" s="7" t="str">
        <f>HYPERLINK("http://kyu.snu.ac.kr/sdhj/index.jsp?type=hj/GK14746_00IM0001_096b.jpg","1867_수북면_096b")</f>
        <v>1867_수북면_096b</v>
      </c>
      <c r="B317" s="4">
        <v>1867</v>
      </c>
      <c r="C317" s="4" t="s">
        <v>7520</v>
      </c>
      <c r="D317" s="4" t="s">
        <v>7521</v>
      </c>
      <c r="E317" s="4">
        <v>316</v>
      </c>
      <c r="F317" s="5">
        <v>3</v>
      </c>
      <c r="G317" s="5" t="s">
        <v>1668</v>
      </c>
      <c r="H317" s="5" t="s">
        <v>1669</v>
      </c>
      <c r="I317" s="5">
        <v>1</v>
      </c>
      <c r="L317" s="5">
        <v>4</v>
      </c>
      <c r="M317" s="4" t="s">
        <v>1723</v>
      </c>
      <c r="N317" s="4" t="s">
        <v>1724</v>
      </c>
      <c r="S317" s="5" t="s">
        <v>254</v>
      </c>
      <c r="T317" s="5" t="s">
        <v>255</v>
      </c>
      <c r="Y317" s="5" t="s">
        <v>1736</v>
      </c>
      <c r="Z317" s="5" t="s">
        <v>1737</v>
      </c>
      <c r="AC317" s="5">
        <v>24</v>
      </c>
      <c r="AD317" s="5" t="s">
        <v>268</v>
      </c>
      <c r="AE317" s="5" t="s">
        <v>269</v>
      </c>
    </row>
    <row r="318" spans="1:72" ht="13.5" customHeight="1">
      <c r="A318" s="7" t="str">
        <f>HYPERLINK("http://kyu.snu.ac.kr/sdhj/index.jsp?type=hj/GK14746_00IM0001_096b.jpg","1867_수북면_096b")</f>
        <v>1867_수북면_096b</v>
      </c>
      <c r="B318" s="4">
        <v>1867</v>
      </c>
      <c r="C318" s="4" t="s">
        <v>7520</v>
      </c>
      <c r="D318" s="4" t="s">
        <v>7521</v>
      </c>
      <c r="E318" s="4">
        <v>317</v>
      </c>
      <c r="F318" s="5">
        <v>3</v>
      </c>
      <c r="G318" s="5" t="s">
        <v>1668</v>
      </c>
      <c r="H318" s="5" t="s">
        <v>1669</v>
      </c>
      <c r="I318" s="5">
        <v>1</v>
      </c>
      <c r="L318" s="5">
        <v>4</v>
      </c>
      <c r="M318" s="4" t="s">
        <v>1723</v>
      </c>
      <c r="N318" s="4" t="s">
        <v>1724</v>
      </c>
      <c r="S318" s="5" t="s">
        <v>254</v>
      </c>
      <c r="T318" s="5" t="s">
        <v>255</v>
      </c>
      <c r="Y318" s="5" t="s">
        <v>1738</v>
      </c>
      <c r="Z318" s="5" t="s">
        <v>1739</v>
      </c>
      <c r="AC318" s="5">
        <v>16</v>
      </c>
    </row>
    <row r="319" spans="1:72" ht="13.5" customHeight="1">
      <c r="A319" s="7" t="str">
        <f>HYPERLINK("http://kyu.snu.ac.kr/sdhj/index.jsp?type=hj/GK14746_00IM0001_096b.jpg","1867_수북면_096b")</f>
        <v>1867_수북면_096b</v>
      </c>
      <c r="B319" s="4">
        <v>1867</v>
      </c>
      <c r="C319" s="4" t="s">
        <v>7520</v>
      </c>
      <c r="D319" s="4" t="s">
        <v>7521</v>
      </c>
      <c r="E319" s="4">
        <v>318</v>
      </c>
      <c r="F319" s="5">
        <v>3</v>
      </c>
      <c r="G319" s="5" t="s">
        <v>1668</v>
      </c>
      <c r="H319" s="5" t="s">
        <v>1669</v>
      </c>
      <c r="I319" s="5">
        <v>1</v>
      </c>
      <c r="L319" s="5">
        <v>4</v>
      </c>
      <c r="M319" s="4" t="s">
        <v>1723</v>
      </c>
      <c r="N319" s="4" t="s">
        <v>1724</v>
      </c>
      <c r="T319" s="5" t="s">
        <v>7828</v>
      </c>
      <c r="U319" s="5" t="s">
        <v>170</v>
      </c>
      <c r="V319" s="5" t="s">
        <v>171</v>
      </c>
      <c r="Y319" s="5" t="s">
        <v>1150</v>
      </c>
      <c r="Z319" s="5" t="s">
        <v>1151</v>
      </c>
      <c r="AD319" s="5" t="s">
        <v>158</v>
      </c>
      <c r="AE319" s="5" t="s">
        <v>159</v>
      </c>
    </row>
    <row r="320" spans="1:72" ht="13.5" customHeight="1">
      <c r="A320" s="7" t="str">
        <f>HYPERLINK("http://kyu.snu.ac.kr/sdhj/index.jsp?type=hj/GK14746_00IM0001_096b.jpg","1867_수북면_096b")</f>
        <v>1867_수북면_096b</v>
      </c>
      <c r="B320" s="4">
        <v>1867</v>
      </c>
      <c r="C320" s="4" t="s">
        <v>7520</v>
      </c>
      <c r="D320" s="4" t="s">
        <v>7521</v>
      </c>
      <c r="E320" s="4">
        <v>319</v>
      </c>
      <c r="F320" s="5">
        <v>3</v>
      </c>
      <c r="G320" s="5" t="s">
        <v>1668</v>
      </c>
      <c r="H320" s="5" t="s">
        <v>1669</v>
      </c>
      <c r="I320" s="5">
        <v>1</v>
      </c>
      <c r="L320" s="5">
        <v>5</v>
      </c>
      <c r="M320" s="4" t="s">
        <v>1740</v>
      </c>
      <c r="N320" s="4" t="s">
        <v>1741</v>
      </c>
      <c r="T320" s="5" t="s">
        <v>7823</v>
      </c>
      <c r="U320" s="5" t="s">
        <v>134</v>
      </c>
      <c r="V320" s="5" t="s">
        <v>135</v>
      </c>
      <c r="W320" s="5" t="s">
        <v>210</v>
      </c>
      <c r="X320" s="5" t="s">
        <v>211</v>
      </c>
      <c r="Y320" s="5" t="s">
        <v>1742</v>
      </c>
      <c r="Z320" s="5" t="s">
        <v>1743</v>
      </c>
      <c r="AC320" s="5">
        <v>49</v>
      </c>
      <c r="AD320" s="5" t="s">
        <v>312</v>
      </c>
      <c r="AE320" s="5" t="s">
        <v>313</v>
      </c>
      <c r="AJ320" s="5" t="s">
        <v>35</v>
      </c>
      <c r="AK320" s="5" t="s">
        <v>36</v>
      </c>
      <c r="AL320" s="5" t="s">
        <v>154</v>
      </c>
      <c r="AM320" s="5" t="s">
        <v>155</v>
      </c>
      <c r="AT320" s="5" t="s">
        <v>144</v>
      </c>
      <c r="AU320" s="5" t="s">
        <v>145</v>
      </c>
      <c r="AV320" s="5" t="s">
        <v>1744</v>
      </c>
      <c r="AW320" s="5" t="s">
        <v>1745</v>
      </c>
      <c r="BG320" s="5" t="s">
        <v>1205</v>
      </c>
      <c r="BH320" s="5" t="s">
        <v>1543</v>
      </c>
      <c r="BI320" s="5" t="s">
        <v>1746</v>
      </c>
      <c r="BJ320" s="5" t="s">
        <v>1747</v>
      </c>
      <c r="BK320" s="5" t="s">
        <v>7829</v>
      </c>
      <c r="BL320" s="5" t="s">
        <v>7830</v>
      </c>
      <c r="BM320" s="5" t="s">
        <v>1748</v>
      </c>
      <c r="BN320" s="5" t="s">
        <v>1749</v>
      </c>
      <c r="BO320" s="5" t="s">
        <v>144</v>
      </c>
      <c r="BP320" s="5" t="s">
        <v>145</v>
      </c>
      <c r="BQ320" s="5" t="s">
        <v>1750</v>
      </c>
      <c r="BR320" s="5" t="s">
        <v>1751</v>
      </c>
      <c r="BS320" s="5" t="s">
        <v>160</v>
      </c>
      <c r="BT320" s="5" t="s">
        <v>161</v>
      </c>
    </row>
    <row r="321" spans="1:72" ht="13.5" customHeight="1">
      <c r="A321" s="7" t="str">
        <f>HYPERLINK("http://kyu.snu.ac.kr/sdhj/index.jsp?type=hj/GK14746_00IM0001_096b.jpg","1867_수북면_096b")</f>
        <v>1867_수북면_096b</v>
      </c>
      <c r="B321" s="4">
        <v>1867</v>
      </c>
      <c r="C321" s="4" t="s">
        <v>7831</v>
      </c>
      <c r="D321" s="4" t="s">
        <v>7832</v>
      </c>
      <c r="E321" s="4">
        <v>320</v>
      </c>
      <c r="F321" s="5">
        <v>3</v>
      </c>
      <c r="G321" s="5" t="s">
        <v>1668</v>
      </c>
      <c r="H321" s="5" t="s">
        <v>1669</v>
      </c>
      <c r="I321" s="5">
        <v>1</v>
      </c>
      <c r="L321" s="5">
        <v>5</v>
      </c>
      <c r="M321" s="4" t="s">
        <v>1740</v>
      </c>
      <c r="N321" s="4" t="s">
        <v>1741</v>
      </c>
      <c r="S321" s="5" t="s">
        <v>96</v>
      </c>
      <c r="T321" s="5" t="s">
        <v>97</v>
      </c>
      <c r="W321" s="5" t="s">
        <v>192</v>
      </c>
      <c r="X321" s="5" t="s">
        <v>193</v>
      </c>
      <c r="Y321" s="5" t="s">
        <v>156</v>
      </c>
      <c r="Z321" s="5" t="s">
        <v>157</v>
      </c>
      <c r="AC321" s="5">
        <v>48</v>
      </c>
      <c r="AD321" s="5" t="s">
        <v>226</v>
      </c>
      <c r="AE321" s="5" t="s">
        <v>227</v>
      </c>
      <c r="AJ321" s="5" t="s">
        <v>35</v>
      </c>
      <c r="AK321" s="5" t="s">
        <v>36</v>
      </c>
      <c r="AL321" s="5" t="s">
        <v>242</v>
      </c>
      <c r="AM321" s="5" t="s">
        <v>243</v>
      </c>
      <c r="AT321" s="5" t="s">
        <v>144</v>
      </c>
      <c r="AU321" s="5" t="s">
        <v>145</v>
      </c>
      <c r="AV321" s="5" t="s">
        <v>1752</v>
      </c>
      <c r="AW321" s="5" t="s">
        <v>1753</v>
      </c>
      <c r="BG321" s="5" t="s">
        <v>144</v>
      </c>
      <c r="BH321" s="5" t="s">
        <v>145</v>
      </c>
      <c r="BI321" s="5" t="s">
        <v>1568</v>
      </c>
      <c r="BJ321" s="5" t="s">
        <v>1569</v>
      </c>
      <c r="BK321" s="5" t="s">
        <v>144</v>
      </c>
      <c r="BL321" s="5" t="s">
        <v>145</v>
      </c>
      <c r="BM321" s="5" t="s">
        <v>1754</v>
      </c>
      <c r="BN321" s="5" t="s">
        <v>1755</v>
      </c>
      <c r="BO321" s="5" t="s">
        <v>144</v>
      </c>
      <c r="BP321" s="5" t="s">
        <v>145</v>
      </c>
      <c r="BQ321" s="5" t="s">
        <v>1756</v>
      </c>
      <c r="BR321" s="5" t="s">
        <v>1757</v>
      </c>
      <c r="BS321" s="5" t="s">
        <v>1146</v>
      </c>
      <c r="BT321" s="5" t="s">
        <v>1147</v>
      </c>
    </row>
    <row r="322" spans="1:72" ht="13.5" customHeight="1">
      <c r="A322" s="7" t="str">
        <f>HYPERLINK("http://kyu.snu.ac.kr/sdhj/index.jsp?type=hj/GK14746_00IM0001_096b.jpg","1867_수북면_096b")</f>
        <v>1867_수북면_096b</v>
      </c>
      <c r="B322" s="4">
        <v>1867</v>
      </c>
      <c r="C322" s="4" t="s">
        <v>7644</v>
      </c>
      <c r="D322" s="4" t="s">
        <v>7645</v>
      </c>
      <c r="E322" s="4">
        <v>321</v>
      </c>
      <c r="F322" s="5">
        <v>3</v>
      </c>
      <c r="G322" s="5" t="s">
        <v>1668</v>
      </c>
      <c r="H322" s="5" t="s">
        <v>1669</v>
      </c>
      <c r="I322" s="5">
        <v>1</v>
      </c>
      <c r="L322" s="5">
        <v>5</v>
      </c>
      <c r="M322" s="4" t="s">
        <v>1740</v>
      </c>
      <c r="N322" s="4" t="s">
        <v>1741</v>
      </c>
      <c r="T322" s="5" t="s">
        <v>7828</v>
      </c>
      <c r="U322" s="5" t="s">
        <v>170</v>
      </c>
      <c r="V322" s="5" t="s">
        <v>171</v>
      </c>
      <c r="Y322" s="5" t="s">
        <v>1758</v>
      </c>
      <c r="Z322" s="5" t="s">
        <v>1759</v>
      </c>
      <c r="AD322" s="5" t="s">
        <v>180</v>
      </c>
      <c r="AE322" s="5" t="s">
        <v>181</v>
      </c>
    </row>
    <row r="323" spans="1:72" ht="13.5" customHeight="1">
      <c r="A323" s="7" t="str">
        <f>HYPERLINK("http://kyu.snu.ac.kr/sdhj/index.jsp?type=hj/GK14746_00IM0001_096b.jpg","1867_수북면_096b")</f>
        <v>1867_수북면_096b</v>
      </c>
      <c r="B323" s="4">
        <v>1867</v>
      </c>
      <c r="C323" s="4" t="s">
        <v>7520</v>
      </c>
      <c r="D323" s="4" t="s">
        <v>7521</v>
      </c>
      <c r="E323" s="4">
        <v>322</v>
      </c>
      <c r="F323" s="5">
        <v>3</v>
      </c>
      <c r="G323" s="5" t="s">
        <v>1668</v>
      </c>
      <c r="H323" s="5" t="s">
        <v>1669</v>
      </c>
      <c r="I323" s="5">
        <v>2</v>
      </c>
      <c r="J323" s="5" t="s">
        <v>1760</v>
      </c>
      <c r="K323" s="5" t="s">
        <v>1761</v>
      </c>
      <c r="L323" s="5">
        <v>1</v>
      </c>
      <c r="M323" s="4" t="s">
        <v>1762</v>
      </c>
      <c r="N323" s="4" t="s">
        <v>1763</v>
      </c>
      <c r="T323" s="5" t="s">
        <v>7833</v>
      </c>
      <c r="U323" s="5" t="s">
        <v>134</v>
      </c>
      <c r="V323" s="5" t="s">
        <v>135</v>
      </c>
      <c r="W323" s="5" t="s">
        <v>78</v>
      </c>
      <c r="X323" s="5" t="s">
        <v>79</v>
      </c>
      <c r="Y323" s="5" t="s">
        <v>1764</v>
      </c>
      <c r="Z323" s="5" t="s">
        <v>1765</v>
      </c>
      <c r="AC323" s="5">
        <v>54</v>
      </c>
      <c r="AD323" s="5" t="s">
        <v>970</v>
      </c>
      <c r="AE323" s="5" t="s">
        <v>971</v>
      </c>
      <c r="AJ323" s="5" t="s">
        <v>35</v>
      </c>
      <c r="AK323" s="5" t="s">
        <v>36</v>
      </c>
      <c r="AL323" s="5" t="s">
        <v>160</v>
      </c>
      <c r="AM323" s="5" t="s">
        <v>161</v>
      </c>
      <c r="AT323" s="5" t="s">
        <v>144</v>
      </c>
      <c r="AU323" s="5" t="s">
        <v>145</v>
      </c>
      <c r="AV323" s="5" t="s">
        <v>1766</v>
      </c>
      <c r="AW323" s="5" t="s">
        <v>1767</v>
      </c>
      <c r="BG323" s="5" t="s">
        <v>144</v>
      </c>
      <c r="BH323" s="5" t="s">
        <v>145</v>
      </c>
      <c r="BI323" s="5" t="s">
        <v>1768</v>
      </c>
      <c r="BJ323" s="5" t="s">
        <v>1769</v>
      </c>
      <c r="BK323" s="5" t="s">
        <v>144</v>
      </c>
      <c r="BL323" s="5" t="s">
        <v>145</v>
      </c>
      <c r="BM323" s="5" t="s">
        <v>1770</v>
      </c>
      <c r="BN323" s="5" t="s">
        <v>1771</v>
      </c>
      <c r="BO323" s="5" t="s">
        <v>144</v>
      </c>
      <c r="BP323" s="5" t="s">
        <v>145</v>
      </c>
      <c r="BQ323" s="5" t="s">
        <v>1772</v>
      </c>
      <c r="BR323" s="5" t="s">
        <v>1773</v>
      </c>
      <c r="BS323" s="5" t="s">
        <v>142</v>
      </c>
      <c r="BT323" s="5" t="s">
        <v>143</v>
      </c>
    </row>
    <row r="324" spans="1:72" ht="13.5" customHeight="1">
      <c r="A324" s="7" t="str">
        <f>HYPERLINK("http://kyu.snu.ac.kr/sdhj/index.jsp?type=hj/GK14746_00IM0001_096b.jpg","1867_수북면_096b")</f>
        <v>1867_수북면_096b</v>
      </c>
      <c r="B324" s="4">
        <v>1867</v>
      </c>
      <c r="C324" s="4" t="s">
        <v>7533</v>
      </c>
      <c r="D324" s="4" t="s">
        <v>7534</v>
      </c>
      <c r="E324" s="4">
        <v>323</v>
      </c>
      <c r="F324" s="5">
        <v>3</v>
      </c>
      <c r="G324" s="5" t="s">
        <v>1668</v>
      </c>
      <c r="H324" s="5" t="s">
        <v>1669</v>
      </c>
      <c r="I324" s="5">
        <v>2</v>
      </c>
      <c r="L324" s="5">
        <v>1</v>
      </c>
      <c r="M324" s="4" t="s">
        <v>1762</v>
      </c>
      <c r="N324" s="4" t="s">
        <v>1763</v>
      </c>
      <c r="S324" s="5" t="s">
        <v>96</v>
      </c>
      <c r="T324" s="5" t="s">
        <v>97</v>
      </c>
      <c r="W324" s="5" t="s">
        <v>385</v>
      </c>
      <c r="X324" s="5" t="s">
        <v>386</v>
      </c>
      <c r="Y324" s="5" t="s">
        <v>156</v>
      </c>
      <c r="Z324" s="5" t="s">
        <v>157</v>
      </c>
      <c r="AC324" s="5">
        <v>53</v>
      </c>
      <c r="AD324" s="5" t="s">
        <v>631</v>
      </c>
      <c r="AE324" s="5" t="s">
        <v>632</v>
      </c>
      <c r="AJ324" s="5" t="s">
        <v>35</v>
      </c>
      <c r="AK324" s="5" t="s">
        <v>36</v>
      </c>
      <c r="AL324" s="5" t="s">
        <v>196</v>
      </c>
      <c r="AM324" s="5" t="s">
        <v>197</v>
      </c>
    </row>
    <row r="325" spans="1:72" ht="13.5" customHeight="1">
      <c r="A325" s="7" t="str">
        <f>HYPERLINK("http://kyu.snu.ac.kr/sdhj/index.jsp?type=hj/GK14746_00IM0001_096b.jpg","1867_수북면_096b")</f>
        <v>1867_수북면_096b</v>
      </c>
      <c r="B325" s="4">
        <v>1867</v>
      </c>
      <c r="C325" s="4" t="s">
        <v>7834</v>
      </c>
      <c r="D325" s="4" t="s">
        <v>7835</v>
      </c>
      <c r="E325" s="4">
        <v>324</v>
      </c>
      <c r="F325" s="5">
        <v>3</v>
      </c>
      <c r="G325" s="5" t="s">
        <v>1668</v>
      </c>
      <c r="H325" s="5" t="s">
        <v>1669</v>
      </c>
      <c r="I325" s="5">
        <v>2</v>
      </c>
      <c r="L325" s="5">
        <v>1</v>
      </c>
      <c r="M325" s="4" t="s">
        <v>1762</v>
      </c>
      <c r="N325" s="4" t="s">
        <v>1763</v>
      </c>
      <c r="S325" s="5" t="s">
        <v>114</v>
      </c>
      <c r="T325" s="5" t="s">
        <v>115</v>
      </c>
      <c r="U325" s="5" t="s">
        <v>134</v>
      </c>
      <c r="V325" s="5" t="s">
        <v>135</v>
      </c>
      <c r="Y325" s="5" t="s">
        <v>1150</v>
      </c>
      <c r="Z325" s="5" t="s">
        <v>1151</v>
      </c>
      <c r="AC325" s="5">
        <v>21</v>
      </c>
      <c r="AD325" s="5" t="s">
        <v>126</v>
      </c>
      <c r="AE325" s="5" t="s">
        <v>127</v>
      </c>
    </row>
    <row r="326" spans="1:72" ht="13.5" customHeight="1">
      <c r="A326" s="7" t="str">
        <f>HYPERLINK("http://kyu.snu.ac.kr/sdhj/index.jsp?type=hj/GK14746_00IM0001_096b.jpg","1867_수북면_096b")</f>
        <v>1867_수북면_096b</v>
      </c>
      <c r="B326" s="4">
        <v>1867</v>
      </c>
      <c r="C326" s="4" t="s">
        <v>7834</v>
      </c>
      <c r="D326" s="4" t="s">
        <v>7835</v>
      </c>
      <c r="E326" s="4">
        <v>325</v>
      </c>
      <c r="F326" s="5">
        <v>3</v>
      </c>
      <c r="G326" s="5" t="s">
        <v>1668</v>
      </c>
      <c r="H326" s="5" t="s">
        <v>1669</v>
      </c>
      <c r="I326" s="5">
        <v>2</v>
      </c>
      <c r="L326" s="5">
        <v>1</v>
      </c>
      <c r="M326" s="4" t="s">
        <v>1762</v>
      </c>
      <c r="N326" s="4" t="s">
        <v>1763</v>
      </c>
      <c r="S326" s="5" t="s">
        <v>208</v>
      </c>
      <c r="T326" s="5" t="s">
        <v>209</v>
      </c>
      <c r="W326" s="5" t="s">
        <v>78</v>
      </c>
      <c r="X326" s="5" t="s">
        <v>79</v>
      </c>
      <c r="Y326" s="5" t="s">
        <v>156</v>
      </c>
      <c r="Z326" s="5" t="s">
        <v>157</v>
      </c>
      <c r="AC326" s="5">
        <v>20</v>
      </c>
      <c r="AD326" s="5" t="s">
        <v>216</v>
      </c>
      <c r="AE326" s="5" t="s">
        <v>217</v>
      </c>
    </row>
    <row r="327" spans="1:72" ht="13.5" customHeight="1">
      <c r="A327" s="7" t="str">
        <f>HYPERLINK("http://kyu.snu.ac.kr/sdhj/index.jsp?type=hj/GK14746_00IM0001_096b.jpg","1867_수북면_096b")</f>
        <v>1867_수북면_096b</v>
      </c>
      <c r="B327" s="4">
        <v>1867</v>
      </c>
      <c r="C327" s="4" t="s">
        <v>7834</v>
      </c>
      <c r="D327" s="4" t="s">
        <v>7835</v>
      </c>
      <c r="E327" s="4">
        <v>326</v>
      </c>
      <c r="F327" s="5">
        <v>3</v>
      </c>
      <c r="G327" s="5" t="s">
        <v>1668</v>
      </c>
      <c r="H327" s="5" t="s">
        <v>1669</v>
      </c>
      <c r="I327" s="5">
        <v>2</v>
      </c>
      <c r="L327" s="5">
        <v>1</v>
      </c>
      <c r="M327" s="4" t="s">
        <v>1762</v>
      </c>
      <c r="N327" s="4" t="s">
        <v>1763</v>
      </c>
      <c r="T327" s="5" t="s">
        <v>7836</v>
      </c>
      <c r="U327" s="5" t="s">
        <v>170</v>
      </c>
      <c r="V327" s="5" t="s">
        <v>171</v>
      </c>
      <c r="Y327" s="5" t="s">
        <v>1774</v>
      </c>
      <c r="Z327" s="5" t="s">
        <v>1775</v>
      </c>
      <c r="AD327" s="5" t="s">
        <v>304</v>
      </c>
      <c r="AE327" s="5" t="s">
        <v>305</v>
      </c>
    </row>
    <row r="328" spans="1:72" ht="13.5" customHeight="1">
      <c r="A328" s="7" t="str">
        <f>HYPERLINK("http://kyu.snu.ac.kr/sdhj/index.jsp?type=hj/GK14746_00IM0001_096b.jpg","1867_수북면_096b")</f>
        <v>1867_수북면_096b</v>
      </c>
      <c r="B328" s="4">
        <v>1867</v>
      </c>
      <c r="C328" s="4" t="s">
        <v>7834</v>
      </c>
      <c r="D328" s="4" t="s">
        <v>7835</v>
      </c>
      <c r="E328" s="4">
        <v>327</v>
      </c>
      <c r="F328" s="5">
        <v>3</v>
      </c>
      <c r="G328" s="5" t="s">
        <v>1668</v>
      </c>
      <c r="H328" s="5" t="s">
        <v>1669</v>
      </c>
      <c r="I328" s="5">
        <v>2</v>
      </c>
      <c r="L328" s="5">
        <v>2</v>
      </c>
      <c r="M328" s="4" t="s">
        <v>1760</v>
      </c>
      <c r="N328" s="4" t="s">
        <v>1761</v>
      </c>
      <c r="T328" s="5" t="s">
        <v>7713</v>
      </c>
      <c r="U328" s="5" t="s">
        <v>369</v>
      </c>
      <c r="V328" s="5" t="s">
        <v>370</v>
      </c>
      <c r="W328" s="5" t="s">
        <v>192</v>
      </c>
      <c r="X328" s="5" t="s">
        <v>193</v>
      </c>
      <c r="Y328" s="5" t="s">
        <v>1776</v>
      </c>
      <c r="Z328" s="5" t="s">
        <v>1777</v>
      </c>
      <c r="AC328" s="5">
        <v>51</v>
      </c>
      <c r="AD328" s="5" t="s">
        <v>180</v>
      </c>
      <c r="AE328" s="5" t="s">
        <v>181</v>
      </c>
      <c r="AJ328" s="5" t="s">
        <v>35</v>
      </c>
      <c r="AK328" s="5" t="s">
        <v>36</v>
      </c>
      <c r="AL328" s="5" t="s">
        <v>1778</v>
      </c>
      <c r="AM328" s="5" t="s">
        <v>1779</v>
      </c>
      <c r="AT328" s="5" t="s">
        <v>369</v>
      </c>
      <c r="AU328" s="5" t="s">
        <v>370</v>
      </c>
      <c r="AV328" s="5" t="s">
        <v>1780</v>
      </c>
      <c r="AW328" s="5" t="s">
        <v>1781</v>
      </c>
      <c r="BG328" s="5" t="s">
        <v>369</v>
      </c>
      <c r="BH328" s="5" t="s">
        <v>370</v>
      </c>
      <c r="BI328" s="5" t="s">
        <v>1782</v>
      </c>
      <c r="BJ328" s="5" t="s">
        <v>1783</v>
      </c>
      <c r="BK328" s="5" t="s">
        <v>369</v>
      </c>
      <c r="BL328" s="5" t="s">
        <v>370</v>
      </c>
      <c r="BM328" s="5" t="s">
        <v>1784</v>
      </c>
      <c r="BN328" s="5" t="s">
        <v>7837</v>
      </c>
      <c r="BO328" s="5" t="s">
        <v>369</v>
      </c>
      <c r="BP328" s="5" t="s">
        <v>370</v>
      </c>
      <c r="BQ328" s="5" t="s">
        <v>1785</v>
      </c>
      <c r="BR328" s="5" t="s">
        <v>1786</v>
      </c>
      <c r="BS328" s="5" t="s">
        <v>703</v>
      </c>
      <c r="BT328" s="5" t="s">
        <v>704</v>
      </c>
    </row>
    <row r="329" spans="1:72" ht="13.5" customHeight="1">
      <c r="A329" s="7" t="str">
        <f>HYPERLINK("http://kyu.snu.ac.kr/sdhj/index.jsp?type=hj/GK14746_00IM0001_096b.jpg","1867_수북면_096b")</f>
        <v>1867_수북면_096b</v>
      </c>
      <c r="B329" s="4">
        <v>1867</v>
      </c>
      <c r="C329" s="4" t="s">
        <v>7581</v>
      </c>
      <c r="D329" s="4" t="s">
        <v>7582</v>
      </c>
      <c r="E329" s="4">
        <v>328</v>
      </c>
      <c r="F329" s="5">
        <v>3</v>
      </c>
      <c r="G329" s="5" t="s">
        <v>1668</v>
      </c>
      <c r="H329" s="5" t="s">
        <v>1669</v>
      </c>
      <c r="I329" s="5">
        <v>2</v>
      </c>
      <c r="L329" s="5">
        <v>2</v>
      </c>
      <c r="M329" s="4" t="s">
        <v>1760</v>
      </c>
      <c r="N329" s="4" t="s">
        <v>1761</v>
      </c>
      <c r="S329" s="5" t="s">
        <v>254</v>
      </c>
      <c r="T329" s="5" t="s">
        <v>255</v>
      </c>
      <c r="Y329" s="5" t="s">
        <v>1787</v>
      </c>
      <c r="Z329" s="5" t="s">
        <v>1788</v>
      </c>
      <c r="AC329" s="5">
        <v>42</v>
      </c>
      <c r="AD329" s="5" t="s">
        <v>240</v>
      </c>
      <c r="AE329" s="5" t="s">
        <v>241</v>
      </c>
    </row>
    <row r="330" spans="1:72" ht="13.5" customHeight="1">
      <c r="A330" s="7" t="str">
        <f>HYPERLINK("http://kyu.snu.ac.kr/sdhj/index.jsp?type=hj/GK14746_00IM0001_096b.jpg","1867_수북면_096b")</f>
        <v>1867_수북면_096b</v>
      </c>
      <c r="B330" s="4">
        <v>1867</v>
      </c>
      <c r="C330" s="4" t="s">
        <v>7677</v>
      </c>
      <c r="D330" s="4" t="s">
        <v>7678</v>
      </c>
      <c r="E330" s="4">
        <v>329</v>
      </c>
      <c r="F330" s="5">
        <v>3</v>
      </c>
      <c r="G330" s="5" t="s">
        <v>1668</v>
      </c>
      <c r="H330" s="5" t="s">
        <v>1669</v>
      </c>
      <c r="I330" s="5">
        <v>2</v>
      </c>
      <c r="L330" s="5">
        <v>2</v>
      </c>
      <c r="M330" s="4" t="s">
        <v>1760</v>
      </c>
      <c r="N330" s="4" t="s">
        <v>1761</v>
      </c>
      <c r="S330" s="5" t="s">
        <v>114</v>
      </c>
      <c r="T330" s="5" t="s">
        <v>115</v>
      </c>
      <c r="Y330" s="5" t="s">
        <v>1789</v>
      </c>
      <c r="Z330" s="5" t="s">
        <v>457</v>
      </c>
      <c r="AC330" s="5">
        <v>30</v>
      </c>
      <c r="AD330" s="5" t="s">
        <v>1197</v>
      </c>
      <c r="AE330" s="5" t="s">
        <v>1198</v>
      </c>
    </row>
    <row r="331" spans="1:72" ht="13.5" customHeight="1">
      <c r="A331" s="7" t="str">
        <f>HYPERLINK("http://kyu.snu.ac.kr/sdhj/index.jsp?type=hj/GK14746_00IM0001_096b.jpg","1867_수북면_096b")</f>
        <v>1867_수북면_096b</v>
      </c>
      <c r="B331" s="4">
        <v>1867</v>
      </c>
      <c r="C331" s="4" t="s">
        <v>7677</v>
      </c>
      <c r="D331" s="4" t="s">
        <v>7678</v>
      </c>
      <c r="E331" s="4">
        <v>330</v>
      </c>
      <c r="F331" s="5">
        <v>3</v>
      </c>
      <c r="G331" s="5" t="s">
        <v>1668</v>
      </c>
      <c r="H331" s="5" t="s">
        <v>1669</v>
      </c>
      <c r="I331" s="5">
        <v>2</v>
      </c>
      <c r="L331" s="5">
        <v>2</v>
      </c>
      <c r="M331" s="4" t="s">
        <v>1760</v>
      </c>
      <c r="N331" s="4" t="s">
        <v>1761</v>
      </c>
      <c r="S331" s="5" t="s">
        <v>114</v>
      </c>
      <c r="T331" s="5" t="s">
        <v>115</v>
      </c>
      <c r="Y331" s="5" t="s">
        <v>1790</v>
      </c>
      <c r="Z331" s="5" t="s">
        <v>1791</v>
      </c>
      <c r="AC331" s="5">
        <v>23</v>
      </c>
      <c r="AD331" s="5" t="s">
        <v>835</v>
      </c>
      <c r="AE331" s="5" t="s">
        <v>836</v>
      </c>
    </row>
    <row r="332" spans="1:72" ht="13.5" customHeight="1">
      <c r="A332" s="7" t="str">
        <f>HYPERLINK("http://kyu.snu.ac.kr/sdhj/index.jsp?type=hj/GK14746_00IM0001_096b.jpg","1867_수북면_096b")</f>
        <v>1867_수북면_096b</v>
      </c>
      <c r="B332" s="4">
        <v>1867</v>
      </c>
      <c r="C332" s="4" t="s">
        <v>7806</v>
      </c>
      <c r="D332" s="4" t="s">
        <v>7807</v>
      </c>
      <c r="E332" s="4">
        <v>331</v>
      </c>
      <c r="F332" s="5">
        <v>3</v>
      </c>
      <c r="G332" s="5" t="s">
        <v>1668</v>
      </c>
      <c r="H332" s="5" t="s">
        <v>1669</v>
      </c>
      <c r="I332" s="5">
        <v>2</v>
      </c>
      <c r="L332" s="5">
        <v>2</v>
      </c>
      <c r="M332" s="4" t="s">
        <v>1760</v>
      </c>
      <c r="N332" s="4" t="s">
        <v>1761</v>
      </c>
      <c r="S332" s="5" t="s">
        <v>114</v>
      </c>
      <c r="T332" s="5" t="s">
        <v>115</v>
      </c>
      <c r="Y332" s="5" t="s">
        <v>1792</v>
      </c>
      <c r="Z332" s="5" t="s">
        <v>1793</v>
      </c>
      <c r="AC332" s="5">
        <v>27</v>
      </c>
      <c r="AD332" s="5" t="s">
        <v>174</v>
      </c>
      <c r="AE332" s="5" t="s">
        <v>175</v>
      </c>
    </row>
    <row r="333" spans="1:72" ht="13.5" customHeight="1">
      <c r="A333" s="7" t="str">
        <f>HYPERLINK("http://kyu.snu.ac.kr/sdhj/index.jsp?type=hj/GK14746_00IM0001_096b.jpg","1867_수북면_096b")</f>
        <v>1867_수북면_096b</v>
      </c>
      <c r="B333" s="4">
        <v>1867</v>
      </c>
      <c r="C333" s="4" t="s">
        <v>7677</v>
      </c>
      <c r="D333" s="4" t="s">
        <v>7678</v>
      </c>
      <c r="E333" s="4">
        <v>332</v>
      </c>
      <c r="F333" s="5">
        <v>3</v>
      </c>
      <c r="G333" s="5" t="s">
        <v>1668</v>
      </c>
      <c r="H333" s="5" t="s">
        <v>1669</v>
      </c>
      <c r="I333" s="5">
        <v>2</v>
      </c>
      <c r="L333" s="5">
        <v>2</v>
      </c>
      <c r="M333" s="4" t="s">
        <v>1760</v>
      </c>
      <c r="N333" s="4" t="s">
        <v>1761</v>
      </c>
      <c r="T333" s="5" t="s">
        <v>7838</v>
      </c>
      <c r="U333" s="5" t="s">
        <v>170</v>
      </c>
      <c r="V333" s="5" t="s">
        <v>171</v>
      </c>
      <c r="Y333" s="5" t="s">
        <v>1794</v>
      </c>
      <c r="Z333" s="5" t="s">
        <v>1795</v>
      </c>
      <c r="AD333" s="5" t="s">
        <v>174</v>
      </c>
      <c r="AE333" s="5" t="s">
        <v>175</v>
      </c>
    </row>
    <row r="334" spans="1:72" ht="13.5" customHeight="1">
      <c r="A334" s="7" t="str">
        <f>HYPERLINK("http://kyu.snu.ac.kr/sdhj/index.jsp?type=hj/GK14746_00IM0001_096b.jpg","1867_수북면_096b")</f>
        <v>1867_수북면_096b</v>
      </c>
      <c r="B334" s="4">
        <v>1867</v>
      </c>
      <c r="C334" s="4" t="s">
        <v>7677</v>
      </c>
      <c r="D334" s="4" t="s">
        <v>7678</v>
      </c>
      <c r="E334" s="4">
        <v>333</v>
      </c>
      <c r="F334" s="5">
        <v>3</v>
      </c>
      <c r="G334" s="5" t="s">
        <v>1668</v>
      </c>
      <c r="H334" s="5" t="s">
        <v>1669</v>
      </c>
      <c r="I334" s="5">
        <v>2</v>
      </c>
      <c r="L334" s="5">
        <v>3</v>
      </c>
      <c r="M334" s="4" t="s">
        <v>1796</v>
      </c>
      <c r="N334" s="4" t="s">
        <v>1797</v>
      </c>
      <c r="T334" s="5" t="s">
        <v>7508</v>
      </c>
      <c r="U334" s="5" t="s">
        <v>1627</v>
      </c>
      <c r="V334" s="5" t="s">
        <v>1628</v>
      </c>
      <c r="W334" s="5" t="s">
        <v>210</v>
      </c>
      <c r="X334" s="5" t="s">
        <v>211</v>
      </c>
      <c r="Y334" s="5" t="s">
        <v>1798</v>
      </c>
      <c r="Z334" s="5" t="s">
        <v>249</v>
      </c>
      <c r="AC334" s="5">
        <v>47</v>
      </c>
      <c r="AD334" s="5" t="s">
        <v>353</v>
      </c>
      <c r="AE334" s="5" t="s">
        <v>354</v>
      </c>
      <c r="AJ334" s="5" t="s">
        <v>35</v>
      </c>
      <c r="AK334" s="5" t="s">
        <v>36</v>
      </c>
      <c r="AL334" s="5" t="s">
        <v>365</v>
      </c>
      <c r="AM334" s="5" t="s">
        <v>366</v>
      </c>
      <c r="AT334" s="5" t="s">
        <v>314</v>
      </c>
      <c r="AU334" s="5" t="s">
        <v>315</v>
      </c>
      <c r="AV334" s="5" t="s">
        <v>1799</v>
      </c>
      <c r="AW334" s="5" t="s">
        <v>1800</v>
      </c>
      <c r="BG334" s="5" t="s">
        <v>314</v>
      </c>
      <c r="BH334" s="5" t="s">
        <v>315</v>
      </c>
      <c r="BI334" s="5" t="s">
        <v>1801</v>
      </c>
      <c r="BJ334" s="5" t="s">
        <v>1802</v>
      </c>
      <c r="BK334" s="5" t="s">
        <v>314</v>
      </c>
      <c r="BL334" s="5" t="s">
        <v>315</v>
      </c>
      <c r="BM334" s="5" t="s">
        <v>1803</v>
      </c>
      <c r="BN334" s="5" t="s">
        <v>1804</v>
      </c>
      <c r="BO334" s="5" t="s">
        <v>314</v>
      </c>
      <c r="BP334" s="5" t="s">
        <v>315</v>
      </c>
      <c r="BQ334" s="5" t="s">
        <v>1805</v>
      </c>
      <c r="BR334" s="5" t="s">
        <v>1806</v>
      </c>
      <c r="BS334" s="5" t="s">
        <v>84</v>
      </c>
      <c r="BT334" s="5" t="s">
        <v>85</v>
      </c>
    </row>
    <row r="335" spans="1:72" ht="13.5" customHeight="1">
      <c r="A335" s="7" t="str">
        <f>HYPERLINK("http://kyu.snu.ac.kr/sdhj/index.jsp?type=hj/GK14746_00IM0001_096b.jpg","1867_수북면_096b")</f>
        <v>1867_수북면_096b</v>
      </c>
      <c r="B335" s="4">
        <v>1867</v>
      </c>
      <c r="C335" s="4" t="s">
        <v>7473</v>
      </c>
      <c r="D335" s="4" t="s">
        <v>7474</v>
      </c>
      <c r="E335" s="4">
        <v>334</v>
      </c>
      <c r="F335" s="5">
        <v>3</v>
      </c>
      <c r="G335" s="5" t="s">
        <v>1668</v>
      </c>
      <c r="H335" s="5" t="s">
        <v>1669</v>
      </c>
      <c r="I335" s="5">
        <v>2</v>
      </c>
      <c r="L335" s="5">
        <v>3</v>
      </c>
      <c r="M335" s="4" t="s">
        <v>1796</v>
      </c>
      <c r="N335" s="4" t="s">
        <v>1797</v>
      </c>
      <c r="S335" s="5" t="s">
        <v>661</v>
      </c>
      <c r="T335" s="5" t="s">
        <v>662</v>
      </c>
      <c r="W335" s="5" t="s">
        <v>192</v>
      </c>
      <c r="X335" s="5" t="s">
        <v>193</v>
      </c>
      <c r="Y335" s="5" t="s">
        <v>22</v>
      </c>
      <c r="Z335" s="5" t="s">
        <v>23</v>
      </c>
      <c r="AC335" s="5">
        <v>67</v>
      </c>
      <c r="AD335" s="5" t="s">
        <v>717</v>
      </c>
      <c r="AE335" s="5" t="s">
        <v>718</v>
      </c>
    </row>
    <row r="336" spans="1:72" ht="13.5" customHeight="1">
      <c r="A336" s="7" t="str">
        <f>HYPERLINK("http://kyu.snu.ac.kr/sdhj/index.jsp?type=hj/GK14746_00IM0001_096b.jpg","1867_수북면_096b")</f>
        <v>1867_수북면_096b</v>
      </c>
      <c r="B336" s="4">
        <v>1867</v>
      </c>
      <c r="C336" s="4" t="s">
        <v>7464</v>
      </c>
      <c r="D336" s="4" t="s">
        <v>7465</v>
      </c>
      <c r="E336" s="4">
        <v>335</v>
      </c>
      <c r="F336" s="5">
        <v>3</v>
      </c>
      <c r="G336" s="5" t="s">
        <v>1668</v>
      </c>
      <c r="H336" s="5" t="s">
        <v>1669</v>
      </c>
      <c r="I336" s="5">
        <v>2</v>
      </c>
      <c r="L336" s="5">
        <v>3</v>
      </c>
      <c r="M336" s="4" t="s">
        <v>1796</v>
      </c>
      <c r="N336" s="4" t="s">
        <v>1797</v>
      </c>
      <c r="S336" s="5" t="s">
        <v>1807</v>
      </c>
      <c r="T336" s="5" t="s">
        <v>1808</v>
      </c>
      <c r="U336" s="5" t="s">
        <v>308</v>
      </c>
      <c r="V336" s="5" t="s">
        <v>309</v>
      </c>
      <c r="Y336" s="5" t="s">
        <v>1809</v>
      </c>
      <c r="Z336" s="5" t="s">
        <v>1810</v>
      </c>
      <c r="AC336" s="5">
        <v>50</v>
      </c>
      <c r="AD336" s="5" t="s">
        <v>194</v>
      </c>
      <c r="AE336" s="5" t="s">
        <v>195</v>
      </c>
    </row>
    <row r="337" spans="1:72" ht="13.5" customHeight="1">
      <c r="A337" s="7" t="str">
        <f>HYPERLINK("http://kyu.snu.ac.kr/sdhj/index.jsp?type=hj/GK14746_00IM0001_096b.jpg","1867_수북면_096b")</f>
        <v>1867_수북면_096b</v>
      </c>
      <c r="B337" s="4">
        <v>1867</v>
      </c>
      <c r="C337" s="4" t="s">
        <v>7464</v>
      </c>
      <c r="D337" s="4" t="s">
        <v>7465</v>
      </c>
      <c r="E337" s="4">
        <v>336</v>
      </c>
      <c r="F337" s="5">
        <v>3</v>
      </c>
      <c r="G337" s="5" t="s">
        <v>1668</v>
      </c>
      <c r="H337" s="5" t="s">
        <v>1669</v>
      </c>
      <c r="I337" s="5">
        <v>2</v>
      </c>
      <c r="L337" s="5">
        <v>3</v>
      </c>
      <c r="M337" s="4" t="s">
        <v>1796</v>
      </c>
      <c r="N337" s="4" t="s">
        <v>1797</v>
      </c>
      <c r="S337" s="5" t="s">
        <v>1811</v>
      </c>
      <c r="T337" s="5" t="s">
        <v>1812</v>
      </c>
      <c r="W337" s="5" t="s">
        <v>78</v>
      </c>
      <c r="X337" s="5" t="s">
        <v>79</v>
      </c>
      <c r="Y337" s="5" t="s">
        <v>22</v>
      </c>
      <c r="Z337" s="5" t="s">
        <v>23</v>
      </c>
      <c r="AC337" s="5">
        <v>50</v>
      </c>
      <c r="AD337" s="5" t="s">
        <v>194</v>
      </c>
      <c r="AE337" s="5" t="s">
        <v>195</v>
      </c>
    </row>
    <row r="338" spans="1:72" ht="13.5" customHeight="1">
      <c r="A338" s="7" t="str">
        <f>HYPERLINK("http://kyu.snu.ac.kr/sdhj/index.jsp?type=hj/GK14746_00IM0001_096b.jpg","1867_수북면_096b")</f>
        <v>1867_수북면_096b</v>
      </c>
      <c r="B338" s="4">
        <v>1867</v>
      </c>
      <c r="C338" s="4" t="s">
        <v>7464</v>
      </c>
      <c r="D338" s="4" t="s">
        <v>7465</v>
      </c>
      <c r="E338" s="4">
        <v>337</v>
      </c>
      <c r="F338" s="5">
        <v>3</v>
      </c>
      <c r="G338" s="5" t="s">
        <v>1668</v>
      </c>
      <c r="H338" s="5" t="s">
        <v>1669</v>
      </c>
      <c r="I338" s="5">
        <v>2</v>
      </c>
      <c r="L338" s="5">
        <v>3</v>
      </c>
      <c r="M338" s="4" t="s">
        <v>1796</v>
      </c>
      <c r="N338" s="4" t="s">
        <v>1797</v>
      </c>
      <c r="S338" s="5" t="s">
        <v>296</v>
      </c>
      <c r="T338" s="5" t="s">
        <v>297</v>
      </c>
      <c r="U338" s="5" t="s">
        <v>1242</v>
      </c>
      <c r="V338" s="5" t="s">
        <v>1243</v>
      </c>
      <c r="Y338" s="5" t="s">
        <v>1813</v>
      </c>
      <c r="Z338" s="5" t="s">
        <v>1814</v>
      </c>
      <c r="AC338" s="5">
        <v>32</v>
      </c>
      <c r="AD338" s="5" t="s">
        <v>158</v>
      </c>
      <c r="AE338" s="5" t="s">
        <v>159</v>
      </c>
    </row>
    <row r="339" spans="1:72" ht="13.5" customHeight="1">
      <c r="A339" s="7" t="str">
        <f>HYPERLINK("http://kyu.snu.ac.kr/sdhj/index.jsp?type=hj/GK14746_00IM0001_097a.jpg","1867_수북면_097a")</f>
        <v>1867_수북면_097a</v>
      </c>
      <c r="B339" s="4">
        <v>1867</v>
      </c>
      <c r="C339" s="4" t="s">
        <v>7464</v>
      </c>
      <c r="D339" s="4" t="s">
        <v>7465</v>
      </c>
      <c r="E339" s="4">
        <v>338</v>
      </c>
      <c r="F339" s="5">
        <v>3</v>
      </c>
      <c r="G339" s="5" t="s">
        <v>1668</v>
      </c>
      <c r="H339" s="5" t="s">
        <v>1669</v>
      </c>
      <c r="I339" s="5">
        <v>2</v>
      </c>
      <c r="L339" s="5">
        <v>3</v>
      </c>
      <c r="M339" s="4" t="s">
        <v>1796</v>
      </c>
      <c r="N339" s="4" t="s">
        <v>1797</v>
      </c>
      <c r="S339" s="5" t="s">
        <v>1815</v>
      </c>
      <c r="T339" s="5" t="s">
        <v>1816</v>
      </c>
      <c r="W339" s="5" t="s">
        <v>1817</v>
      </c>
      <c r="X339" s="5" t="s">
        <v>1818</v>
      </c>
      <c r="Y339" s="5" t="s">
        <v>22</v>
      </c>
      <c r="Z339" s="5" t="s">
        <v>23</v>
      </c>
      <c r="AC339" s="5">
        <v>24</v>
      </c>
      <c r="AD339" s="5" t="s">
        <v>268</v>
      </c>
      <c r="AE339" s="5" t="s">
        <v>269</v>
      </c>
    </row>
    <row r="340" spans="1:72" ht="13.5" customHeight="1">
      <c r="A340" s="7" t="str">
        <f>HYPERLINK("http://kyu.snu.ac.kr/sdhj/index.jsp?type=hj/GK14746_00IM0001_097a.jpg","1867_수북면_097a")</f>
        <v>1867_수북면_097a</v>
      </c>
      <c r="B340" s="4">
        <v>1867</v>
      </c>
      <c r="C340" s="4" t="s">
        <v>7464</v>
      </c>
      <c r="D340" s="4" t="s">
        <v>7465</v>
      </c>
      <c r="E340" s="4">
        <v>339</v>
      </c>
      <c r="F340" s="5">
        <v>3</v>
      </c>
      <c r="G340" s="5" t="s">
        <v>1668</v>
      </c>
      <c r="H340" s="5" t="s">
        <v>1669</v>
      </c>
      <c r="I340" s="5">
        <v>2</v>
      </c>
      <c r="L340" s="5">
        <v>3</v>
      </c>
      <c r="M340" s="4" t="s">
        <v>1796</v>
      </c>
      <c r="N340" s="4" t="s">
        <v>1797</v>
      </c>
      <c r="T340" s="5" t="s">
        <v>7513</v>
      </c>
      <c r="U340" s="5" t="s">
        <v>170</v>
      </c>
      <c r="V340" s="5" t="s">
        <v>171</v>
      </c>
      <c r="Y340" s="5" t="s">
        <v>1819</v>
      </c>
      <c r="Z340" s="5" t="s">
        <v>1820</v>
      </c>
      <c r="AD340" s="5" t="s">
        <v>174</v>
      </c>
      <c r="AE340" s="5" t="s">
        <v>175</v>
      </c>
    </row>
    <row r="341" spans="1:72" ht="13.5" customHeight="1">
      <c r="A341" s="7" t="str">
        <f>HYPERLINK("http://kyu.snu.ac.kr/sdhj/index.jsp?type=hj/GK14746_00IM0001_097a.jpg","1867_수북면_097a")</f>
        <v>1867_수북면_097a</v>
      </c>
      <c r="B341" s="4">
        <v>1867</v>
      </c>
      <c r="C341" s="4" t="s">
        <v>7464</v>
      </c>
      <c r="D341" s="4" t="s">
        <v>7465</v>
      </c>
      <c r="E341" s="4">
        <v>340</v>
      </c>
      <c r="F341" s="5">
        <v>3</v>
      </c>
      <c r="G341" s="5" t="s">
        <v>1668</v>
      </c>
      <c r="H341" s="5" t="s">
        <v>1669</v>
      </c>
      <c r="I341" s="5">
        <v>2</v>
      </c>
      <c r="L341" s="5">
        <v>3</v>
      </c>
      <c r="M341" s="4" t="s">
        <v>1796</v>
      </c>
      <c r="N341" s="4" t="s">
        <v>1797</v>
      </c>
      <c r="T341" s="5" t="s">
        <v>7513</v>
      </c>
      <c r="U341" s="5" t="s">
        <v>170</v>
      </c>
      <c r="V341" s="5" t="s">
        <v>171</v>
      </c>
      <c r="Y341" s="5" t="s">
        <v>1821</v>
      </c>
      <c r="Z341" s="5" t="s">
        <v>1822</v>
      </c>
      <c r="AD341" s="5" t="s">
        <v>126</v>
      </c>
      <c r="AE341" s="5" t="s">
        <v>127</v>
      </c>
    </row>
    <row r="342" spans="1:72" ht="13.5" customHeight="1">
      <c r="A342" s="7" t="str">
        <f>HYPERLINK("http://kyu.snu.ac.kr/sdhj/index.jsp?type=hj/GK14746_00IM0001_097a.jpg","1867_수북면_097a")</f>
        <v>1867_수북면_097a</v>
      </c>
      <c r="B342" s="4">
        <v>1867</v>
      </c>
      <c r="C342" s="4" t="s">
        <v>7839</v>
      </c>
      <c r="D342" s="4" t="s">
        <v>7840</v>
      </c>
      <c r="E342" s="4">
        <v>341</v>
      </c>
      <c r="F342" s="5">
        <v>3</v>
      </c>
      <c r="G342" s="5" t="s">
        <v>1668</v>
      </c>
      <c r="H342" s="5" t="s">
        <v>1669</v>
      </c>
      <c r="I342" s="5">
        <v>2</v>
      </c>
      <c r="L342" s="5">
        <v>4</v>
      </c>
      <c r="M342" s="4" t="s">
        <v>1823</v>
      </c>
      <c r="N342" s="4" t="s">
        <v>1824</v>
      </c>
      <c r="O342" s="5" t="s">
        <v>14</v>
      </c>
      <c r="P342" s="5" t="s">
        <v>15</v>
      </c>
      <c r="T342" s="5" t="s">
        <v>7841</v>
      </c>
      <c r="U342" s="5" t="s">
        <v>308</v>
      </c>
      <c r="V342" s="5" t="s">
        <v>309</v>
      </c>
      <c r="W342" s="5" t="s">
        <v>78</v>
      </c>
      <c r="X342" s="5" t="s">
        <v>79</v>
      </c>
      <c r="Y342" s="5" t="s">
        <v>1825</v>
      </c>
      <c r="Z342" s="5" t="s">
        <v>1826</v>
      </c>
      <c r="AC342" s="5">
        <v>45</v>
      </c>
      <c r="AD342" s="5" t="s">
        <v>503</v>
      </c>
      <c r="AE342" s="5" t="s">
        <v>504</v>
      </c>
      <c r="AJ342" s="5" t="s">
        <v>35</v>
      </c>
      <c r="AK342" s="5" t="s">
        <v>36</v>
      </c>
      <c r="AL342" s="5" t="s">
        <v>160</v>
      </c>
      <c r="AM342" s="5" t="s">
        <v>161</v>
      </c>
      <c r="AT342" s="5" t="s">
        <v>314</v>
      </c>
      <c r="AU342" s="5" t="s">
        <v>315</v>
      </c>
      <c r="AV342" s="5" t="s">
        <v>1827</v>
      </c>
      <c r="AW342" s="5" t="s">
        <v>1290</v>
      </c>
      <c r="BG342" s="5" t="s">
        <v>314</v>
      </c>
      <c r="BH342" s="5" t="s">
        <v>315</v>
      </c>
      <c r="BI342" s="5" t="s">
        <v>1828</v>
      </c>
      <c r="BJ342" s="5" t="s">
        <v>1829</v>
      </c>
      <c r="BK342" s="5" t="s">
        <v>314</v>
      </c>
      <c r="BL342" s="5" t="s">
        <v>315</v>
      </c>
      <c r="BM342" s="5" t="s">
        <v>1830</v>
      </c>
      <c r="BN342" s="5" t="s">
        <v>1831</v>
      </c>
      <c r="BO342" s="5" t="s">
        <v>314</v>
      </c>
      <c r="BP342" s="5" t="s">
        <v>315</v>
      </c>
      <c r="BQ342" s="5" t="s">
        <v>1832</v>
      </c>
      <c r="BR342" s="5" t="s">
        <v>1833</v>
      </c>
      <c r="BS342" s="5" t="s">
        <v>450</v>
      </c>
      <c r="BT342" s="5" t="s">
        <v>451</v>
      </c>
    </row>
    <row r="343" spans="1:72" ht="13.5" customHeight="1">
      <c r="A343" s="7" t="str">
        <f>HYPERLINK("http://kyu.snu.ac.kr/sdhj/index.jsp?type=hj/GK14746_00IM0001_097a.jpg","1867_수북면_097a")</f>
        <v>1867_수북면_097a</v>
      </c>
      <c r="B343" s="4">
        <v>1867</v>
      </c>
      <c r="C343" s="4" t="s">
        <v>7592</v>
      </c>
      <c r="D343" s="4" t="s">
        <v>7593</v>
      </c>
      <c r="E343" s="4">
        <v>342</v>
      </c>
      <c r="F343" s="5">
        <v>3</v>
      </c>
      <c r="G343" s="5" t="s">
        <v>1668</v>
      </c>
      <c r="H343" s="5" t="s">
        <v>1669</v>
      </c>
      <c r="I343" s="5">
        <v>2</v>
      </c>
      <c r="L343" s="5">
        <v>4</v>
      </c>
      <c r="M343" s="4" t="s">
        <v>1823</v>
      </c>
      <c r="N343" s="4" t="s">
        <v>1824</v>
      </c>
      <c r="S343" s="5" t="s">
        <v>96</v>
      </c>
      <c r="T343" s="5" t="s">
        <v>97</v>
      </c>
      <c r="W343" s="5" t="s">
        <v>78</v>
      </c>
      <c r="X343" s="5" t="s">
        <v>79</v>
      </c>
      <c r="Y343" s="5" t="s">
        <v>22</v>
      </c>
      <c r="Z343" s="5" t="s">
        <v>23</v>
      </c>
      <c r="AC343" s="5">
        <v>45</v>
      </c>
      <c r="AD343" s="5" t="s">
        <v>503</v>
      </c>
      <c r="AE343" s="5" t="s">
        <v>504</v>
      </c>
      <c r="AJ343" s="5" t="s">
        <v>35</v>
      </c>
      <c r="AK343" s="5" t="s">
        <v>36</v>
      </c>
      <c r="AL343" s="5" t="s">
        <v>1834</v>
      </c>
      <c r="AM343" s="5" t="s">
        <v>1835</v>
      </c>
      <c r="AT343" s="5" t="s">
        <v>314</v>
      </c>
      <c r="AU343" s="5" t="s">
        <v>315</v>
      </c>
      <c r="AV343" s="5" t="s">
        <v>1836</v>
      </c>
      <c r="AW343" s="5" t="s">
        <v>1837</v>
      </c>
      <c r="BG343" s="5" t="s">
        <v>314</v>
      </c>
      <c r="BH343" s="5" t="s">
        <v>315</v>
      </c>
      <c r="BI343" s="5" t="s">
        <v>1838</v>
      </c>
      <c r="BJ343" s="5" t="s">
        <v>1839</v>
      </c>
      <c r="BK343" s="5" t="s">
        <v>314</v>
      </c>
      <c r="BL343" s="5" t="s">
        <v>315</v>
      </c>
      <c r="BM343" s="5" t="s">
        <v>1840</v>
      </c>
      <c r="BN343" s="5" t="s">
        <v>1841</v>
      </c>
      <c r="BO343" s="5" t="s">
        <v>314</v>
      </c>
      <c r="BP343" s="5" t="s">
        <v>315</v>
      </c>
      <c r="BQ343" s="5" t="s">
        <v>1842</v>
      </c>
      <c r="BR343" s="5" t="s">
        <v>1843</v>
      </c>
      <c r="BS343" s="5" t="s">
        <v>428</v>
      </c>
      <c r="BT343" s="5" t="s">
        <v>429</v>
      </c>
    </row>
    <row r="344" spans="1:72" ht="13.5" customHeight="1">
      <c r="A344" s="7" t="str">
        <f>HYPERLINK("http://kyu.snu.ac.kr/sdhj/index.jsp?type=hj/GK14746_00IM0001_097a.jpg","1867_수북면_097a")</f>
        <v>1867_수북면_097a</v>
      </c>
      <c r="B344" s="4">
        <v>1867</v>
      </c>
      <c r="C344" s="4" t="s">
        <v>7612</v>
      </c>
      <c r="D344" s="4" t="s">
        <v>7613</v>
      </c>
      <c r="E344" s="4">
        <v>343</v>
      </c>
      <c r="F344" s="5">
        <v>3</v>
      </c>
      <c r="G344" s="5" t="s">
        <v>1668</v>
      </c>
      <c r="H344" s="5" t="s">
        <v>1669</v>
      </c>
      <c r="I344" s="5">
        <v>2</v>
      </c>
      <c r="L344" s="5">
        <v>4</v>
      </c>
      <c r="M344" s="4" t="s">
        <v>1823</v>
      </c>
      <c r="N344" s="4" t="s">
        <v>1824</v>
      </c>
      <c r="S344" s="5" t="s">
        <v>114</v>
      </c>
      <c r="T344" s="5" t="s">
        <v>115</v>
      </c>
      <c r="Y344" s="5" t="s">
        <v>1844</v>
      </c>
      <c r="Z344" s="5" t="s">
        <v>1845</v>
      </c>
      <c r="AC344" s="5">
        <v>14</v>
      </c>
      <c r="AD344" s="5" t="s">
        <v>212</v>
      </c>
      <c r="AE344" s="5" t="s">
        <v>213</v>
      </c>
    </row>
    <row r="345" spans="1:72" ht="13.5" customHeight="1">
      <c r="A345" s="7" t="str">
        <f>HYPERLINK("http://kyu.snu.ac.kr/sdhj/index.jsp?type=hj/GK14746_00IM0001_097a.jpg","1867_수북면_097a")</f>
        <v>1867_수북면_097a</v>
      </c>
      <c r="B345" s="4">
        <v>1867</v>
      </c>
      <c r="C345" s="4" t="s">
        <v>7529</v>
      </c>
      <c r="D345" s="4" t="s">
        <v>7530</v>
      </c>
      <c r="E345" s="4">
        <v>344</v>
      </c>
      <c r="F345" s="5">
        <v>3</v>
      </c>
      <c r="G345" s="5" t="s">
        <v>1668</v>
      </c>
      <c r="H345" s="5" t="s">
        <v>1669</v>
      </c>
      <c r="I345" s="5">
        <v>2</v>
      </c>
      <c r="L345" s="5">
        <v>4</v>
      </c>
      <c r="M345" s="4" t="s">
        <v>1823</v>
      </c>
      <c r="N345" s="4" t="s">
        <v>1824</v>
      </c>
      <c r="S345" s="5" t="s">
        <v>208</v>
      </c>
      <c r="T345" s="5" t="s">
        <v>209</v>
      </c>
      <c r="W345" s="5" t="s">
        <v>192</v>
      </c>
      <c r="X345" s="5" t="s">
        <v>193</v>
      </c>
      <c r="Y345" s="5" t="s">
        <v>22</v>
      </c>
      <c r="Z345" s="5" t="s">
        <v>23</v>
      </c>
      <c r="AC345" s="5">
        <v>20</v>
      </c>
      <c r="AD345" s="5" t="s">
        <v>216</v>
      </c>
      <c r="AE345" s="5" t="s">
        <v>217</v>
      </c>
    </row>
    <row r="346" spans="1:72" ht="13.5" customHeight="1">
      <c r="A346" s="7" t="str">
        <f>HYPERLINK("http://kyu.snu.ac.kr/sdhj/index.jsp?type=hj/GK14746_00IM0001_097a.jpg","1867_수북면_097a")</f>
        <v>1867_수북면_097a</v>
      </c>
      <c r="B346" s="4">
        <v>1867</v>
      </c>
      <c r="C346" s="4" t="s">
        <v>7529</v>
      </c>
      <c r="D346" s="4" t="s">
        <v>7530</v>
      </c>
      <c r="E346" s="4">
        <v>345</v>
      </c>
      <c r="F346" s="5">
        <v>3</v>
      </c>
      <c r="G346" s="5" t="s">
        <v>1668</v>
      </c>
      <c r="H346" s="5" t="s">
        <v>1669</v>
      </c>
      <c r="I346" s="5">
        <v>2</v>
      </c>
      <c r="L346" s="5">
        <v>4</v>
      </c>
      <c r="M346" s="4" t="s">
        <v>1823</v>
      </c>
      <c r="N346" s="4" t="s">
        <v>1824</v>
      </c>
      <c r="T346" s="5" t="s">
        <v>7842</v>
      </c>
      <c r="U346" s="5" t="s">
        <v>170</v>
      </c>
      <c r="V346" s="5" t="s">
        <v>171</v>
      </c>
      <c r="Y346" s="5" t="s">
        <v>1846</v>
      </c>
      <c r="Z346" s="5" t="s">
        <v>1847</v>
      </c>
      <c r="AD346" s="5" t="s">
        <v>399</v>
      </c>
      <c r="AE346" s="5" t="s">
        <v>400</v>
      </c>
    </row>
    <row r="347" spans="1:72" ht="13.5" customHeight="1">
      <c r="A347" s="7" t="str">
        <f>HYPERLINK("http://kyu.snu.ac.kr/sdhj/index.jsp?type=hj/GK14746_00IM0001_097a.jpg","1867_수북면_097a")</f>
        <v>1867_수북면_097a</v>
      </c>
      <c r="B347" s="4">
        <v>1867</v>
      </c>
      <c r="C347" s="4" t="s">
        <v>7843</v>
      </c>
      <c r="D347" s="4" t="s">
        <v>7844</v>
      </c>
      <c r="E347" s="4">
        <v>346</v>
      </c>
      <c r="F347" s="5">
        <v>3</v>
      </c>
      <c r="G347" s="5" t="s">
        <v>1668</v>
      </c>
      <c r="H347" s="5" t="s">
        <v>1669</v>
      </c>
      <c r="I347" s="5">
        <v>2</v>
      </c>
      <c r="L347" s="5">
        <v>5</v>
      </c>
      <c r="M347" s="4" t="s">
        <v>1848</v>
      </c>
      <c r="N347" s="4" t="s">
        <v>1849</v>
      </c>
      <c r="T347" s="5" t="s">
        <v>7845</v>
      </c>
      <c r="U347" s="5" t="s">
        <v>1850</v>
      </c>
      <c r="V347" s="5" t="s">
        <v>1851</v>
      </c>
      <c r="W347" s="5" t="s">
        <v>192</v>
      </c>
      <c r="X347" s="5" t="s">
        <v>193</v>
      </c>
      <c r="Y347" s="5" t="s">
        <v>1852</v>
      </c>
      <c r="Z347" s="5" t="s">
        <v>1853</v>
      </c>
      <c r="AC347" s="5">
        <v>30</v>
      </c>
      <c r="AD347" s="5" t="s">
        <v>1197</v>
      </c>
      <c r="AE347" s="5" t="s">
        <v>1198</v>
      </c>
      <c r="AJ347" s="5" t="s">
        <v>35</v>
      </c>
      <c r="AK347" s="5" t="s">
        <v>36</v>
      </c>
      <c r="AL347" s="5" t="s">
        <v>242</v>
      </c>
      <c r="AM347" s="5" t="s">
        <v>243</v>
      </c>
      <c r="AT347" s="5" t="s">
        <v>1850</v>
      </c>
      <c r="AU347" s="5" t="s">
        <v>1851</v>
      </c>
      <c r="AV347" s="5" t="s">
        <v>1854</v>
      </c>
      <c r="AW347" s="5" t="s">
        <v>235</v>
      </c>
      <c r="BG347" s="5" t="s">
        <v>1850</v>
      </c>
      <c r="BH347" s="5" t="s">
        <v>1851</v>
      </c>
      <c r="BI347" s="5" t="s">
        <v>1855</v>
      </c>
      <c r="BJ347" s="5" t="s">
        <v>1856</v>
      </c>
      <c r="BK347" s="5" t="s">
        <v>1850</v>
      </c>
      <c r="BL347" s="5" t="s">
        <v>1851</v>
      </c>
      <c r="BM347" s="5" t="s">
        <v>1857</v>
      </c>
      <c r="BN347" s="5" t="s">
        <v>1858</v>
      </c>
      <c r="BO347" s="5" t="s">
        <v>144</v>
      </c>
      <c r="BP347" s="5" t="s">
        <v>145</v>
      </c>
      <c r="BQ347" s="5" t="s">
        <v>1859</v>
      </c>
      <c r="BR347" s="5" t="s">
        <v>1860</v>
      </c>
      <c r="BS347" s="5" t="s">
        <v>1861</v>
      </c>
      <c r="BT347" s="5" t="s">
        <v>648</v>
      </c>
    </row>
    <row r="348" spans="1:72" ht="13.5" customHeight="1">
      <c r="A348" s="7" t="str">
        <f>HYPERLINK("http://kyu.snu.ac.kr/sdhj/index.jsp?type=hj/GK14746_00IM0001_097a.jpg","1867_수북면_097a")</f>
        <v>1867_수북면_097a</v>
      </c>
      <c r="B348" s="4">
        <v>1867</v>
      </c>
      <c r="C348" s="4" t="s">
        <v>7592</v>
      </c>
      <c r="D348" s="4" t="s">
        <v>7593</v>
      </c>
      <c r="E348" s="4">
        <v>347</v>
      </c>
      <c r="F348" s="5">
        <v>3</v>
      </c>
      <c r="G348" s="5" t="s">
        <v>1668</v>
      </c>
      <c r="H348" s="5" t="s">
        <v>1669</v>
      </c>
      <c r="I348" s="5">
        <v>2</v>
      </c>
      <c r="L348" s="5">
        <v>5</v>
      </c>
      <c r="M348" s="4" t="s">
        <v>1848</v>
      </c>
      <c r="N348" s="4" t="s">
        <v>1849</v>
      </c>
      <c r="S348" s="5" t="s">
        <v>96</v>
      </c>
      <c r="T348" s="5" t="s">
        <v>97</v>
      </c>
      <c r="W348" s="5" t="s">
        <v>210</v>
      </c>
      <c r="X348" s="5" t="s">
        <v>211</v>
      </c>
      <c r="Y348" s="5" t="s">
        <v>156</v>
      </c>
      <c r="Z348" s="5" t="s">
        <v>157</v>
      </c>
      <c r="AC348" s="5">
        <v>20</v>
      </c>
      <c r="AD348" s="5" t="s">
        <v>399</v>
      </c>
      <c r="AE348" s="5" t="s">
        <v>400</v>
      </c>
      <c r="AJ348" s="5" t="s">
        <v>35</v>
      </c>
      <c r="AK348" s="5" t="s">
        <v>36</v>
      </c>
      <c r="AL348" s="5" t="s">
        <v>154</v>
      </c>
      <c r="AM348" s="5" t="s">
        <v>155</v>
      </c>
      <c r="AT348" s="5" t="s">
        <v>134</v>
      </c>
      <c r="AU348" s="5" t="s">
        <v>135</v>
      </c>
      <c r="AV348" s="5" t="s">
        <v>1862</v>
      </c>
      <c r="AW348" s="5" t="s">
        <v>1863</v>
      </c>
      <c r="BG348" s="5" t="s">
        <v>144</v>
      </c>
      <c r="BH348" s="5" t="s">
        <v>145</v>
      </c>
      <c r="BI348" s="5" t="s">
        <v>1864</v>
      </c>
      <c r="BJ348" s="5" t="s">
        <v>1865</v>
      </c>
      <c r="BK348" s="5" t="s">
        <v>1866</v>
      </c>
      <c r="BL348" s="5" t="s">
        <v>1867</v>
      </c>
      <c r="BM348" s="5" t="s">
        <v>1868</v>
      </c>
      <c r="BN348" s="5" t="s">
        <v>1869</v>
      </c>
      <c r="BO348" s="5" t="s">
        <v>144</v>
      </c>
      <c r="BP348" s="5" t="s">
        <v>145</v>
      </c>
      <c r="BQ348" s="5" t="s">
        <v>1870</v>
      </c>
      <c r="BR348" s="5" t="s">
        <v>1871</v>
      </c>
      <c r="BS348" s="5" t="s">
        <v>342</v>
      </c>
      <c r="BT348" s="5" t="s">
        <v>343</v>
      </c>
    </row>
    <row r="349" spans="1:72" ht="13.5" customHeight="1">
      <c r="A349" s="7" t="str">
        <f>HYPERLINK("http://kyu.snu.ac.kr/sdhj/index.jsp?type=hj/GK14746_00IM0001_097a.jpg","1867_수북면_097a")</f>
        <v>1867_수북면_097a</v>
      </c>
      <c r="B349" s="4">
        <v>1867</v>
      </c>
      <c r="C349" s="4" t="s">
        <v>7585</v>
      </c>
      <c r="D349" s="4" t="s">
        <v>7586</v>
      </c>
      <c r="E349" s="4">
        <v>348</v>
      </c>
      <c r="F349" s="5">
        <v>3</v>
      </c>
      <c r="G349" s="5" t="s">
        <v>1668</v>
      </c>
      <c r="H349" s="5" t="s">
        <v>1669</v>
      </c>
      <c r="I349" s="5">
        <v>2</v>
      </c>
      <c r="L349" s="5">
        <v>5</v>
      </c>
      <c r="M349" s="4" t="s">
        <v>1848</v>
      </c>
      <c r="N349" s="4" t="s">
        <v>1849</v>
      </c>
      <c r="S349" s="5" t="s">
        <v>661</v>
      </c>
      <c r="T349" s="5" t="s">
        <v>662</v>
      </c>
      <c r="W349" s="5" t="s">
        <v>595</v>
      </c>
      <c r="X349" s="5" t="s">
        <v>596</v>
      </c>
      <c r="Y349" s="5" t="s">
        <v>156</v>
      </c>
      <c r="Z349" s="5" t="s">
        <v>157</v>
      </c>
      <c r="AC349" s="5">
        <v>62</v>
      </c>
      <c r="AD349" s="5" t="s">
        <v>553</v>
      </c>
      <c r="AE349" s="5" t="s">
        <v>554</v>
      </c>
    </row>
    <row r="350" spans="1:72" ht="13.5" customHeight="1">
      <c r="A350" s="7" t="str">
        <f>HYPERLINK("http://kyu.snu.ac.kr/sdhj/index.jsp?type=hj/GK14746_00IM0001_097a.jpg","1867_수북면_097a")</f>
        <v>1867_수북면_097a</v>
      </c>
      <c r="B350" s="4">
        <v>1867</v>
      </c>
      <c r="C350" s="4" t="s">
        <v>7846</v>
      </c>
      <c r="D350" s="4" t="s">
        <v>7847</v>
      </c>
      <c r="E350" s="4">
        <v>349</v>
      </c>
      <c r="F350" s="5">
        <v>3</v>
      </c>
      <c r="G350" s="5" t="s">
        <v>1668</v>
      </c>
      <c r="H350" s="5" t="s">
        <v>1669</v>
      </c>
      <c r="I350" s="5">
        <v>2</v>
      </c>
      <c r="L350" s="5">
        <v>5</v>
      </c>
      <c r="M350" s="4" t="s">
        <v>1848</v>
      </c>
      <c r="N350" s="4" t="s">
        <v>1849</v>
      </c>
      <c r="T350" s="5" t="s">
        <v>7848</v>
      </c>
      <c r="U350" s="5" t="s">
        <v>170</v>
      </c>
      <c r="V350" s="5" t="s">
        <v>171</v>
      </c>
      <c r="Y350" s="5" t="s">
        <v>1872</v>
      </c>
      <c r="Z350" s="5" t="s">
        <v>1873</v>
      </c>
      <c r="AD350" s="5" t="s">
        <v>174</v>
      </c>
      <c r="AE350" s="5" t="s">
        <v>175</v>
      </c>
    </row>
    <row r="351" spans="1:72" ht="13.5" customHeight="1">
      <c r="A351" s="7" t="str">
        <f>HYPERLINK("http://kyu.snu.ac.kr/sdhj/index.jsp?type=hj/GK14746_00IM0001_097a.jpg","1867_수북면_097a")</f>
        <v>1867_수북면_097a</v>
      </c>
      <c r="B351" s="4">
        <v>1867</v>
      </c>
      <c r="C351" s="4" t="s">
        <v>7846</v>
      </c>
      <c r="D351" s="4" t="s">
        <v>7847</v>
      </c>
      <c r="E351" s="4">
        <v>350</v>
      </c>
      <c r="F351" s="5">
        <v>3</v>
      </c>
      <c r="G351" s="5" t="s">
        <v>1668</v>
      </c>
      <c r="H351" s="5" t="s">
        <v>1669</v>
      </c>
      <c r="I351" s="5">
        <v>3</v>
      </c>
      <c r="J351" s="5" t="s">
        <v>1874</v>
      </c>
      <c r="K351" s="5" t="s">
        <v>1875</v>
      </c>
      <c r="L351" s="5">
        <v>1</v>
      </c>
      <c r="M351" s="4" t="s">
        <v>1876</v>
      </c>
      <c r="N351" s="4" t="s">
        <v>1877</v>
      </c>
      <c r="Q351" s="5" t="s">
        <v>1878</v>
      </c>
      <c r="R351" s="5" t="s">
        <v>1879</v>
      </c>
      <c r="T351" s="5" t="s">
        <v>7849</v>
      </c>
      <c r="W351" s="5" t="s">
        <v>210</v>
      </c>
      <c r="X351" s="5" t="s">
        <v>211</v>
      </c>
      <c r="Y351" s="5" t="s">
        <v>1880</v>
      </c>
      <c r="Z351" s="5" t="s">
        <v>1881</v>
      </c>
      <c r="AC351" s="5">
        <v>41</v>
      </c>
      <c r="AD351" s="5" t="s">
        <v>509</v>
      </c>
      <c r="AE351" s="5" t="s">
        <v>510</v>
      </c>
      <c r="AJ351" s="5" t="s">
        <v>35</v>
      </c>
      <c r="AK351" s="5" t="s">
        <v>36</v>
      </c>
      <c r="AL351" s="5" t="s">
        <v>154</v>
      </c>
      <c r="AM351" s="5" t="s">
        <v>155</v>
      </c>
      <c r="AT351" s="5" t="s">
        <v>144</v>
      </c>
      <c r="AU351" s="5" t="s">
        <v>145</v>
      </c>
      <c r="AV351" s="5" t="s">
        <v>1882</v>
      </c>
      <c r="AW351" s="5" t="s">
        <v>1883</v>
      </c>
      <c r="BG351" s="5" t="s">
        <v>144</v>
      </c>
      <c r="BH351" s="5" t="s">
        <v>145</v>
      </c>
      <c r="BI351" s="5" t="s">
        <v>639</v>
      </c>
      <c r="BJ351" s="5" t="s">
        <v>640</v>
      </c>
      <c r="BK351" s="5" t="s">
        <v>144</v>
      </c>
      <c r="BL351" s="5" t="s">
        <v>145</v>
      </c>
      <c r="BM351" s="5" t="s">
        <v>1884</v>
      </c>
      <c r="BN351" s="5" t="s">
        <v>1885</v>
      </c>
      <c r="BO351" s="5" t="s">
        <v>144</v>
      </c>
      <c r="BP351" s="5" t="s">
        <v>145</v>
      </c>
      <c r="BQ351" s="5" t="s">
        <v>1886</v>
      </c>
      <c r="BR351" s="5" t="s">
        <v>1887</v>
      </c>
      <c r="BS351" s="5" t="s">
        <v>428</v>
      </c>
      <c r="BT351" s="5" t="s">
        <v>429</v>
      </c>
    </row>
    <row r="352" spans="1:72" ht="13.5" customHeight="1">
      <c r="A352" s="7" t="str">
        <f>HYPERLINK("http://kyu.snu.ac.kr/sdhj/index.jsp?type=hj/GK14746_00IM0001_097a.jpg","1867_수북면_097a")</f>
        <v>1867_수북면_097a</v>
      </c>
      <c r="B352" s="4">
        <v>1867</v>
      </c>
      <c r="C352" s="4" t="s">
        <v>7533</v>
      </c>
      <c r="D352" s="4" t="s">
        <v>7534</v>
      </c>
      <c r="E352" s="4">
        <v>351</v>
      </c>
      <c r="F352" s="5">
        <v>3</v>
      </c>
      <c r="G352" s="5" t="s">
        <v>1668</v>
      </c>
      <c r="H352" s="5" t="s">
        <v>1669</v>
      </c>
      <c r="I352" s="5">
        <v>3</v>
      </c>
      <c r="L352" s="5">
        <v>1</v>
      </c>
      <c r="M352" s="4" t="s">
        <v>1876</v>
      </c>
      <c r="N352" s="4" t="s">
        <v>1877</v>
      </c>
      <c r="S352" s="5" t="s">
        <v>96</v>
      </c>
      <c r="T352" s="5" t="s">
        <v>97</v>
      </c>
      <c r="W352" s="5" t="s">
        <v>1708</v>
      </c>
      <c r="X352" s="5" t="s">
        <v>1709</v>
      </c>
      <c r="Y352" s="5" t="s">
        <v>156</v>
      </c>
      <c r="Z352" s="5" t="s">
        <v>157</v>
      </c>
      <c r="AC352" s="5">
        <v>42</v>
      </c>
      <c r="AD352" s="5" t="s">
        <v>240</v>
      </c>
      <c r="AE352" s="5" t="s">
        <v>241</v>
      </c>
      <c r="AJ352" s="5" t="s">
        <v>35</v>
      </c>
      <c r="AK352" s="5" t="s">
        <v>36</v>
      </c>
      <c r="AL352" s="5" t="s">
        <v>1710</v>
      </c>
      <c r="AM352" s="5" t="s">
        <v>1711</v>
      </c>
      <c r="AT352" s="5" t="s">
        <v>144</v>
      </c>
      <c r="AU352" s="5" t="s">
        <v>145</v>
      </c>
      <c r="AV352" s="5" t="s">
        <v>1888</v>
      </c>
      <c r="AW352" s="5" t="s">
        <v>1889</v>
      </c>
      <c r="BG352" s="5" t="s">
        <v>144</v>
      </c>
      <c r="BH352" s="5" t="s">
        <v>145</v>
      </c>
      <c r="BI352" s="5" t="s">
        <v>1890</v>
      </c>
      <c r="BJ352" s="5" t="s">
        <v>1891</v>
      </c>
      <c r="BK352" s="5" t="s">
        <v>144</v>
      </c>
      <c r="BL352" s="5" t="s">
        <v>145</v>
      </c>
      <c r="BM352" s="5" t="s">
        <v>7850</v>
      </c>
      <c r="BN352" s="5" t="s">
        <v>1892</v>
      </c>
      <c r="BO352" s="5" t="s">
        <v>144</v>
      </c>
      <c r="BP352" s="5" t="s">
        <v>145</v>
      </c>
      <c r="BQ352" s="5" t="s">
        <v>1893</v>
      </c>
      <c r="BR352" s="5" t="s">
        <v>1894</v>
      </c>
      <c r="BS352" s="5" t="s">
        <v>659</v>
      </c>
      <c r="BT352" s="5" t="s">
        <v>660</v>
      </c>
    </row>
    <row r="353" spans="1:72" ht="13.5" customHeight="1">
      <c r="A353" s="7" t="str">
        <f>HYPERLINK("http://kyu.snu.ac.kr/sdhj/index.jsp?type=hj/GK14746_00IM0001_097a.jpg","1867_수북면_097a")</f>
        <v>1867_수북면_097a</v>
      </c>
      <c r="B353" s="4">
        <v>1867</v>
      </c>
      <c r="C353" s="4" t="s">
        <v>7659</v>
      </c>
      <c r="D353" s="4" t="s">
        <v>7660</v>
      </c>
      <c r="E353" s="4">
        <v>352</v>
      </c>
      <c r="F353" s="5">
        <v>3</v>
      </c>
      <c r="G353" s="5" t="s">
        <v>1668</v>
      </c>
      <c r="H353" s="5" t="s">
        <v>1669</v>
      </c>
      <c r="I353" s="5">
        <v>3</v>
      </c>
      <c r="L353" s="5">
        <v>1</v>
      </c>
      <c r="M353" s="4" t="s">
        <v>1876</v>
      </c>
      <c r="N353" s="4" t="s">
        <v>1877</v>
      </c>
      <c r="T353" s="5" t="s">
        <v>7851</v>
      </c>
      <c r="U353" s="5" t="s">
        <v>170</v>
      </c>
      <c r="V353" s="5" t="s">
        <v>171</v>
      </c>
      <c r="Y353" s="5" t="s">
        <v>1895</v>
      </c>
      <c r="Z353" s="5" t="s">
        <v>1896</v>
      </c>
      <c r="AD353" s="5" t="s">
        <v>100</v>
      </c>
      <c r="AE353" s="5" t="s">
        <v>101</v>
      </c>
    </row>
    <row r="354" spans="1:72" ht="13.5" customHeight="1">
      <c r="A354" s="7" t="str">
        <f>HYPERLINK("http://kyu.snu.ac.kr/sdhj/index.jsp?type=hj/GK14746_00IM0001_097a.jpg","1867_수북면_097a")</f>
        <v>1867_수북면_097a</v>
      </c>
      <c r="B354" s="4">
        <v>1867</v>
      </c>
      <c r="C354" s="4" t="s">
        <v>7564</v>
      </c>
      <c r="D354" s="4" t="s">
        <v>7565</v>
      </c>
      <c r="E354" s="4">
        <v>353</v>
      </c>
      <c r="F354" s="5">
        <v>3</v>
      </c>
      <c r="G354" s="5" t="s">
        <v>1668</v>
      </c>
      <c r="H354" s="5" t="s">
        <v>1669</v>
      </c>
      <c r="I354" s="5">
        <v>3</v>
      </c>
      <c r="L354" s="5">
        <v>2</v>
      </c>
      <c r="M354" s="4" t="s">
        <v>1897</v>
      </c>
      <c r="N354" s="4" t="s">
        <v>1898</v>
      </c>
      <c r="Q354" s="5" t="s">
        <v>1899</v>
      </c>
      <c r="R354" s="5" t="s">
        <v>7852</v>
      </c>
      <c r="T354" s="5" t="s">
        <v>7713</v>
      </c>
      <c r="W354" s="5" t="s">
        <v>7853</v>
      </c>
      <c r="X354" s="5" t="s">
        <v>7854</v>
      </c>
      <c r="Y354" s="5" t="s">
        <v>1719</v>
      </c>
      <c r="Z354" s="5" t="s">
        <v>1720</v>
      </c>
      <c r="AC354" s="5">
        <v>32</v>
      </c>
      <c r="AD354" s="5" t="s">
        <v>158</v>
      </c>
      <c r="AE354" s="5" t="s">
        <v>159</v>
      </c>
      <c r="AJ354" s="5" t="s">
        <v>35</v>
      </c>
      <c r="AK354" s="5" t="s">
        <v>36</v>
      </c>
      <c r="AL354" s="5" t="s">
        <v>160</v>
      </c>
      <c r="AM354" s="5" t="s">
        <v>161</v>
      </c>
      <c r="AT354" s="5" t="s">
        <v>314</v>
      </c>
      <c r="AU354" s="5" t="s">
        <v>315</v>
      </c>
      <c r="AV354" s="5" t="s">
        <v>1900</v>
      </c>
      <c r="AW354" s="5" t="s">
        <v>1901</v>
      </c>
      <c r="BG354" s="5" t="s">
        <v>314</v>
      </c>
      <c r="BH354" s="5" t="s">
        <v>315</v>
      </c>
      <c r="BI354" s="5" t="s">
        <v>1902</v>
      </c>
      <c r="BJ354" s="5" t="s">
        <v>1903</v>
      </c>
      <c r="BK354" s="5" t="s">
        <v>314</v>
      </c>
      <c r="BL354" s="5" t="s">
        <v>315</v>
      </c>
      <c r="BM354" s="5" t="s">
        <v>1704</v>
      </c>
      <c r="BN354" s="5" t="s">
        <v>1705</v>
      </c>
      <c r="BO354" s="5" t="s">
        <v>314</v>
      </c>
      <c r="BP354" s="5" t="s">
        <v>315</v>
      </c>
      <c r="BQ354" s="5" t="s">
        <v>1904</v>
      </c>
      <c r="BR354" s="5" t="s">
        <v>1707</v>
      </c>
      <c r="BS354" s="5" t="s">
        <v>365</v>
      </c>
      <c r="BT354" s="5" t="s">
        <v>366</v>
      </c>
    </row>
    <row r="355" spans="1:72" ht="13.5" customHeight="1">
      <c r="A355" s="7" t="str">
        <f>HYPERLINK("http://kyu.snu.ac.kr/sdhj/index.jsp?type=hj/GK14746_00IM0001_097b.jpg","1867_수북면_097b")</f>
        <v>1867_수북면_097b</v>
      </c>
      <c r="B355" s="4">
        <v>1867</v>
      </c>
      <c r="C355" s="4" t="s">
        <v>7571</v>
      </c>
      <c r="D355" s="4" t="s">
        <v>7572</v>
      </c>
      <c r="E355" s="4">
        <v>354</v>
      </c>
      <c r="F355" s="5">
        <v>3</v>
      </c>
      <c r="G355" s="5" t="s">
        <v>1668</v>
      </c>
      <c r="H355" s="5" t="s">
        <v>1669</v>
      </c>
      <c r="I355" s="5">
        <v>3</v>
      </c>
      <c r="L355" s="5">
        <v>2</v>
      </c>
      <c r="M355" s="4" t="s">
        <v>1897</v>
      </c>
      <c r="N355" s="4" t="s">
        <v>1898</v>
      </c>
      <c r="S355" s="5" t="s">
        <v>96</v>
      </c>
      <c r="T355" s="5" t="s">
        <v>97</v>
      </c>
      <c r="W355" s="5" t="s">
        <v>238</v>
      </c>
      <c r="X355" s="5" t="s">
        <v>239</v>
      </c>
      <c r="Y355" s="5" t="s">
        <v>156</v>
      </c>
      <c r="Z355" s="5" t="s">
        <v>157</v>
      </c>
      <c r="AC355" s="5">
        <v>29</v>
      </c>
      <c r="AD355" s="5" t="s">
        <v>120</v>
      </c>
      <c r="AE355" s="5" t="s">
        <v>121</v>
      </c>
      <c r="AJ355" s="5" t="s">
        <v>35</v>
      </c>
      <c r="AK355" s="5" t="s">
        <v>36</v>
      </c>
      <c r="AL355" s="5" t="s">
        <v>242</v>
      </c>
      <c r="AM355" s="5" t="s">
        <v>243</v>
      </c>
      <c r="AT355" s="5" t="s">
        <v>7855</v>
      </c>
      <c r="AU355" s="5" t="s">
        <v>7856</v>
      </c>
      <c r="AV355" s="5" t="s">
        <v>1905</v>
      </c>
      <c r="AW355" s="5" t="s">
        <v>1906</v>
      </c>
      <c r="BG355" s="5" t="s">
        <v>144</v>
      </c>
      <c r="BH355" s="5" t="s">
        <v>145</v>
      </c>
      <c r="BI355" s="5" t="s">
        <v>1907</v>
      </c>
      <c r="BJ355" s="5" t="s">
        <v>1908</v>
      </c>
      <c r="BK355" s="5" t="s">
        <v>144</v>
      </c>
      <c r="BL355" s="5" t="s">
        <v>145</v>
      </c>
      <c r="BM355" s="5" t="s">
        <v>1909</v>
      </c>
      <c r="BN355" s="5" t="s">
        <v>1910</v>
      </c>
      <c r="BO355" s="5" t="s">
        <v>144</v>
      </c>
      <c r="BP355" s="5" t="s">
        <v>145</v>
      </c>
      <c r="BQ355" s="5" t="s">
        <v>1911</v>
      </c>
      <c r="BR355" s="5" t="s">
        <v>1912</v>
      </c>
      <c r="BS355" s="5" t="s">
        <v>160</v>
      </c>
      <c r="BT355" s="5" t="s">
        <v>161</v>
      </c>
    </row>
    <row r="356" spans="1:72" ht="13.5" customHeight="1">
      <c r="A356" s="7" t="str">
        <f>HYPERLINK("http://kyu.snu.ac.kr/sdhj/index.jsp?type=hj/GK14746_00IM0001_097b.jpg","1867_수북면_097b")</f>
        <v>1867_수북면_097b</v>
      </c>
      <c r="B356" s="4">
        <v>1867</v>
      </c>
      <c r="C356" s="4" t="s">
        <v>7581</v>
      </c>
      <c r="D356" s="4" t="s">
        <v>7582</v>
      </c>
      <c r="E356" s="4">
        <v>355</v>
      </c>
      <c r="F356" s="5">
        <v>3</v>
      </c>
      <c r="G356" s="5" t="s">
        <v>1668</v>
      </c>
      <c r="H356" s="5" t="s">
        <v>1669</v>
      </c>
      <c r="I356" s="5">
        <v>3</v>
      </c>
      <c r="L356" s="5">
        <v>2</v>
      </c>
      <c r="M356" s="4" t="s">
        <v>1897</v>
      </c>
      <c r="N356" s="4" t="s">
        <v>1898</v>
      </c>
      <c r="S356" s="5" t="s">
        <v>1913</v>
      </c>
      <c r="T356" s="5" t="s">
        <v>1914</v>
      </c>
      <c r="Y356" s="5" t="s">
        <v>1915</v>
      </c>
      <c r="Z356" s="5" t="s">
        <v>1916</v>
      </c>
      <c r="AC356" s="5">
        <v>24</v>
      </c>
      <c r="AD356" s="5" t="s">
        <v>268</v>
      </c>
      <c r="AE356" s="5" t="s">
        <v>269</v>
      </c>
    </row>
    <row r="357" spans="1:72" ht="13.5" customHeight="1">
      <c r="A357" s="7" t="str">
        <f>HYPERLINK("http://kyu.snu.ac.kr/sdhj/index.jsp?type=hj/GK14746_00IM0001_097b.jpg","1867_수북면_097b")</f>
        <v>1867_수북면_097b</v>
      </c>
      <c r="B357" s="4">
        <v>1867</v>
      </c>
      <c r="C357" s="4" t="s">
        <v>7453</v>
      </c>
      <c r="D357" s="4" t="s">
        <v>7454</v>
      </c>
      <c r="E357" s="4">
        <v>356</v>
      </c>
      <c r="F357" s="5">
        <v>3</v>
      </c>
      <c r="G357" s="5" t="s">
        <v>1668</v>
      </c>
      <c r="H357" s="5" t="s">
        <v>1669</v>
      </c>
      <c r="I357" s="5">
        <v>3</v>
      </c>
      <c r="L357" s="5">
        <v>2</v>
      </c>
      <c r="M357" s="4" t="s">
        <v>1897</v>
      </c>
      <c r="N357" s="4" t="s">
        <v>1898</v>
      </c>
      <c r="T357" s="5" t="s">
        <v>7838</v>
      </c>
      <c r="U357" s="5" t="s">
        <v>170</v>
      </c>
      <c r="V357" s="5" t="s">
        <v>171</v>
      </c>
      <c r="Y357" s="5" t="s">
        <v>1917</v>
      </c>
      <c r="Z357" s="5" t="s">
        <v>1918</v>
      </c>
      <c r="AD357" s="5" t="s">
        <v>128</v>
      </c>
      <c r="AE357" s="5" t="s">
        <v>129</v>
      </c>
    </row>
    <row r="358" spans="1:72" ht="13.5" customHeight="1">
      <c r="A358" s="7" t="str">
        <f>HYPERLINK("http://kyu.snu.ac.kr/sdhj/index.jsp?type=hj/GK14746_00IM0001_097b.jpg","1867_수북면_097b")</f>
        <v>1867_수북면_097b</v>
      </c>
      <c r="B358" s="4">
        <v>1867</v>
      </c>
      <c r="C358" s="4" t="s">
        <v>7677</v>
      </c>
      <c r="D358" s="4" t="s">
        <v>7678</v>
      </c>
      <c r="E358" s="4">
        <v>357</v>
      </c>
      <c r="F358" s="5">
        <v>3</v>
      </c>
      <c r="G358" s="5" t="s">
        <v>1668</v>
      </c>
      <c r="H358" s="5" t="s">
        <v>1669</v>
      </c>
      <c r="I358" s="5">
        <v>3</v>
      </c>
      <c r="L358" s="5">
        <v>3</v>
      </c>
      <c r="M358" s="4" t="s">
        <v>1919</v>
      </c>
      <c r="N358" s="4" t="s">
        <v>1920</v>
      </c>
      <c r="T358" s="5" t="s">
        <v>7671</v>
      </c>
      <c r="U358" s="5" t="s">
        <v>134</v>
      </c>
      <c r="V358" s="5" t="s">
        <v>135</v>
      </c>
      <c r="W358" s="5" t="s">
        <v>210</v>
      </c>
      <c r="X358" s="5" t="s">
        <v>211</v>
      </c>
      <c r="Y358" s="5" t="s">
        <v>1921</v>
      </c>
      <c r="Z358" s="5" t="s">
        <v>1922</v>
      </c>
      <c r="AC358" s="5">
        <v>33</v>
      </c>
      <c r="AD358" s="5" t="s">
        <v>994</v>
      </c>
      <c r="AE358" s="5" t="s">
        <v>995</v>
      </c>
      <c r="AJ358" s="5" t="s">
        <v>35</v>
      </c>
      <c r="AK358" s="5" t="s">
        <v>36</v>
      </c>
      <c r="AL358" s="5" t="s">
        <v>154</v>
      </c>
      <c r="AM358" s="5" t="s">
        <v>155</v>
      </c>
      <c r="AT358" s="5" t="s">
        <v>144</v>
      </c>
      <c r="AU358" s="5" t="s">
        <v>145</v>
      </c>
      <c r="AV358" s="5" t="s">
        <v>1923</v>
      </c>
      <c r="AW358" s="5" t="s">
        <v>7857</v>
      </c>
      <c r="BG358" s="5" t="s">
        <v>144</v>
      </c>
      <c r="BH358" s="5" t="s">
        <v>145</v>
      </c>
      <c r="BI358" s="5" t="s">
        <v>1924</v>
      </c>
      <c r="BJ358" s="5" t="s">
        <v>1925</v>
      </c>
      <c r="BK358" s="5" t="s">
        <v>144</v>
      </c>
      <c r="BL358" s="5" t="s">
        <v>145</v>
      </c>
      <c r="BM358" s="5" t="s">
        <v>1926</v>
      </c>
      <c r="BN358" s="5" t="s">
        <v>1927</v>
      </c>
      <c r="BO358" s="5" t="s">
        <v>144</v>
      </c>
      <c r="BP358" s="5" t="s">
        <v>145</v>
      </c>
      <c r="BQ358" s="5" t="s">
        <v>1928</v>
      </c>
      <c r="BR358" s="5" t="s">
        <v>1929</v>
      </c>
      <c r="BS358" s="5" t="s">
        <v>228</v>
      </c>
      <c r="BT358" s="5" t="s">
        <v>229</v>
      </c>
    </row>
    <row r="359" spans="1:72" ht="13.5" customHeight="1">
      <c r="A359" s="7" t="str">
        <f>HYPERLINK("http://kyu.snu.ac.kr/sdhj/index.jsp?type=hj/GK14746_00IM0001_097b.jpg","1867_수북면_097b")</f>
        <v>1867_수북면_097b</v>
      </c>
      <c r="B359" s="4">
        <v>1867</v>
      </c>
      <c r="C359" s="4" t="s">
        <v>7612</v>
      </c>
      <c r="D359" s="4" t="s">
        <v>7613</v>
      </c>
      <c r="E359" s="4">
        <v>358</v>
      </c>
      <c r="F359" s="5">
        <v>3</v>
      </c>
      <c r="G359" s="5" t="s">
        <v>1668</v>
      </c>
      <c r="H359" s="5" t="s">
        <v>1669</v>
      </c>
      <c r="I359" s="5">
        <v>3</v>
      </c>
      <c r="L359" s="5">
        <v>3</v>
      </c>
      <c r="M359" s="4" t="s">
        <v>1919</v>
      </c>
      <c r="N359" s="4" t="s">
        <v>1920</v>
      </c>
      <c r="S359" s="5" t="s">
        <v>96</v>
      </c>
      <c r="T359" s="5" t="s">
        <v>97</v>
      </c>
      <c r="W359" s="5" t="s">
        <v>78</v>
      </c>
      <c r="X359" s="5" t="s">
        <v>79</v>
      </c>
      <c r="Y359" s="5" t="s">
        <v>156</v>
      </c>
      <c r="Z359" s="5" t="s">
        <v>157</v>
      </c>
      <c r="AC359" s="5">
        <v>36</v>
      </c>
      <c r="AD359" s="5" t="s">
        <v>426</v>
      </c>
      <c r="AE359" s="5" t="s">
        <v>427</v>
      </c>
      <c r="AJ359" s="5" t="s">
        <v>35</v>
      </c>
      <c r="AK359" s="5" t="s">
        <v>36</v>
      </c>
      <c r="AL359" s="5" t="s">
        <v>160</v>
      </c>
      <c r="AM359" s="5" t="s">
        <v>161</v>
      </c>
      <c r="AT359" s="5" t="s">
        <v>144</v>
      </c>
      <c r="AU359" s="5" t="s">
        <v>145</v>
      </c>
      <c r="AV359" s="5" t="s">
        <v>1930</v>
      </c>
      <c r="AW359" s="5" t="s">
        <v>1931</v>
      </c>
      <c r="BG359" s="5" t="s">
        <v>144</v>
      </c>
      <c r="BH359" s="5" t="s">
        <v>145</v>
      </c>
      <c r="BI359" s="5" t="s">
        <v>1932</v>
      </c>
      <c r="BJ359" s="5" t="s">
        <v>1933</v>
      </c>
      <c r="BK359" s="5" t="s">
        <v>1934</v>
      </c>
      <c r="BL359" s="5" t="s">
        <v>7858</v>
      </c>
      <c r="BM359" s="5" t="s">
        <v>1935</v>
      </c>
      <c r="BN359" s="5" t="s">
        <v>1936</v>
      </c>
      <c r="BO359" s="5" t="s">
        <v>144</v>
      </c>
      <c r="BP359" s="5" t="s">
        <v>145</v>
      </c>
      <c r="BQ359" s="5" t="s">
        <v>1937</v>
      </c>
      <c r="BR359" s="5" t="s">
        <v>1938</v>
      </c>
      <c r="BS359" s="5" t="s">
        <v>499</v>
      </c>
      <c r="BT359" s="5" t="s">
        <v>500</v>
      </c>
    </row>
    <row r="360" spans="1:72" ht="13.5" customHeight="1">
      <c r="A360" s="7" t="str">
        <f>HYPERLINK("http://kyu.snu.ac.kr/sdhj/index.jsp?type=hj/GK14746_00IM0001_097b.jpg","1867_수북면_097b")</f>
        <v>1867_수북면_097b</v>
      </c>
      <c r="B360" s="4">
        <v>1867</v>
      </c>
      <c r="C360" s="4" t="s">
        <v>7592</v>
      </c>
      <c r="D360" s="4" t="s">
        <v>7593</v>
      </c>
      <c r="E360" s="4">
        <v>359</v>
      </c>
      <c r="F360" s="5">
        <v>3</v>
      </c>
      <c r="G360" s="5" t="s">
        <v>1668</v>
      </c>
      <c r="H360" s="5" t="s">
        <v>1669</v>
      </c>
      <c r="I360" s="5">
        <v>3</v>
      </c>
      <c r="L360" s="5">
        <v>3</v>
      </c>
      <c r="M360" s="4" t="s">
        <v>1919</v>
      </c>
      <c r="N360" s="4" t="s">
        <v>1920</v>
      </c>
      <c r="S360" s="5" t="s">
        <v>661</v>
      </c>
      <c r="T360" s="5" t="s">
        <v>662</v>
      </c>
      <c r="W360" s="5" t="s">
        <v>78</v>
      </c>
      <c r="X360" s="5" t="s">
        <v>79</v>
      </c>
      <c r="Y360" s="5" t="s">
        <v>156</v>
      </c>
      <c r="Z360" s="5" t="s">
        <v>157</v>
      </c>
      <c r="AC360" s="5">
        <v>74</v>
      </c>
      <c r="AD360" s="5" t="s">
        <v>212</v>
      </c>
      <c r="AE360" s="5" t="s">
        <v>213</v>
      </c>
    </row>
    <row r="361" spans="1:72" ht="13.5" customHeight="1">
      <c r="A361" s="7" t="str">
        <f>HYPERLINK("http://kyu.snu.ac.kr/sdhj/index.jsp?type=hj/GK14746_00IM0001_097b.jpg","1867_수북면_097b")</f>
        <v>1867_수북면_097b</v>
      </c>
      <c r="B361" s="4">
        <v>1867</v>
      </c>
      <c r="C361" s="4" t="s">
        <v>7674</v>
      </c>
      <c r="D361" s="4" t="s">
        <v>7675</v>
      </c>
      <c r="E361" s="4">
        <v>360</v>
      </c>
      <c r="F361" s="5">
        <v>3</v>
      </c>
      <c r="G361" s="5" t="s">
        <v>1668</v>
      </c>
      <c r="H361" s="5" t="s">
        <v>1669</v>
      </c>
      <c r="I361" s="5">
        <v>3</v>
      </c>
      <c r="L361" s="5">
        <v>3</v>
      </c>
      <c r="M361" s="4" t="s">
        <v>1919</v>
      </c>
      <c r="N361" s="4" t="s">
        <v>1920</v>
      </c>
      <c r="T361" s="5" t="s">
        <v>7676</v>
      </c>
      <c r="U361" s="5" t="s">
        <v>170</v>
      </c>
      <c r="V361" s="5" t="s">
        <v>171</v>
      </c>
      <c r="Y361" s="5" t="s">
        <v>405</v>
      </c>
      <c r="Z361" s="5" t="s">
        <v>406</v>
      </c>
      <c r="AD361" s="5" t="s">
        <v>503</v>
      </c>
      <c r="AE361" s="5" t="s">
        <v>504</v>
      </c>
    </row>
    <row r="362" spans="1:72" ht="13.5" customHeight="1">
      <c r="A362" s="7" t="str">
        <f>HYPERLINK("http://kyu.snu.ac.kr/sdhj/index.jsp?type=hj/GK14746_00IM0001_097b.jpg","1867_수북면_097b")</f>
        <v>1867_수북면_097b</v>
      </c>
      <c r="B362" s="4">
        <v>1867</v>
      </c>
      <c r="C362" s="4" t="s">
        <v>7674</v>
      </c>
      <c r="D362" s="4" t="s">
        <v>7675</v>
      </c>
      <c r="E362" s="4">
        <v>361</v>
      </c>
      <c r="F362" s="5">
        <v>3</v>
      </c>
      <c r="G362" s="5" t="s">
        <v>1668</v>
      </c>
      <c r="H362" s="5" t="s">
        <v>1669</v>
      </c>
      <c r="I362" s="5">
        <v>3</v>
      </c>
      <c r="L362" s="5">
        <v>4</v>
      </c>
      <c r="M362" s="4" t="s">
        <v>1939</v>
      </c>
      <c r="N362" s="4" t="s">
        <v>1940</v>
      </c>
      <c r="T362" s="5" t="s">
        <v>7649</v>
      </c>
      <c r="U362" s="5" t="s">
        <v>314</v>
      </c>
      <c r="V362" s="5" t="s">
        <v>315</v>
      </c>
      <c r="W362" s="5" t="s">
        <v>78</v>
      </c>
      <c r="X362" s="5" t="s">
        <v>79</v>
      </c>
      <c r="Y362" s="5" t="s">
        <v>1941</v>
      </c>
      <c r="Z362" s="5" t="s">
        <v>1942</v>
      </c>
      <c r="AC362" s="5">
        <v>39</v>
      </c>
      <c r="AD362" s="5" t="s">
        <v>260</v>
      </c>
      <c r="AE362" s="5" t="s">
        <v>261</v>
      </c>
      <c r="AJ362" s="5" t="s">
        <v>35</v>
      </c>
      <c r="AK362" s="5" t="s">
        <v>36</v>
      </c>
      <c r="AL362" s="5" t="s">
        <v>160</v>
      </c>
      <c r="AM362" s="5" t="s">
        <v>161</v>
      </c>
      <c r="AT362" s="5" t="s">
        <v>314</v>
      </c>
      <c r="AU362" s="5" t="s">
        <v>315</v>
      </c>
      <c r="AV362" s="5" t="s">
        <v>1943</v>
      </c>
      <c r="AW362" s="5" t="s">
        <v>1944</v>
      </c>
      <c r="BG362" s="5" t="s">
        <v>314</v>
      </c>
      <c r="BH362" s="5" t="s">
        <v>315</v>
      </c>
      <c r="BI362" s="5" t="s">
        <v>1945</v>
      </c>
      <c r="BJ362" s="5" t="s">
        <v>1946</v>
      </c>
      <c r="BK362" s="5" t="s">
        <v>314</v>
      </c>
      <c r="BL362" s="5" t="s">
        <v>315</v>
      </c>
      <c r="BM362" s="5" t="s">
        <v>1947</v>
      </c>
      <c r="BN362" s="5" t="s">
        <v>1948</v>
      </c>
      <c r="BO362" s="5" t="s">
        <v>314</v>
      </c>
      <c r="BP362" s="5" t="s">
        <v>315</v>
      </c>
      <c r="BQ362" s="5" t="s">
        <v>1949</v>
      </c>
      <c r="BR362" s="5" t="s">
        <v>1950</v>
      </c>
      <c r="BS362" s="5" t="s">
        <v>228</v>
      </c>
      <c r="BT362" s="5" t="s">
        <v>229</v>
      </c>
    </row>
    <row r="363" spans="1:72" ht="13.5" customHeight="1">
      <c r="A363" s="7" t="str">
        <f>HYPERLINK("http://kyu.snu.ac.kr/sdhj/index.jsp?type=hj/GK14746_00IM0001_097b.jpg","1867_수북면_097b")</f>
        <v>1867_수북면_097b</v>
      </c>
      <c r="B363" s="4">
        <v>1867</v>
      </c>
      <c r="C363" s="4" t="s">
        <v>7493</v>
      </c>
      <c r="D363" s="4" t="s">
        <v>7494</v>
      </c>
      <c r="E363" s="4">
        <v>362</v>
      </c>
      <c r="F363" s="5">
        <v>3</v>
      </c>
      <c r="G363" s="5" t="s">
        <v>1668</v>
      </c>
      <c r="H363" s="5" t="s">
        <v>1669</v>
      </c>
      <c r="I363" s="5">
        <v>3</v>
      </c>
      <c r="L363" s="5">
        <v>4</v>
      </c>
      <c r="M363" s="4" t="s">
        <v>1939</v>
      </c>
      <c r="N363" s="4" t="s">
        <v>1940</v>
      </c>
      <c r="S363" s="5" t="s">
        <v>96</v>
      </c>
      <c r="T363" s="5" t="s">
        <v>97</v>
      </c>
      <c r="W363" s="5" t="s">
        <v>210</v>
      </c>
      <c r="X363" s="5" t="s">
        <v>211</v>
      </c>
      <c r="Y363" s="5" t="s">
        <v>156</v>
      </c>
      <c r="Z363" s="5" t="s">
        <v>157</v>
      </c>
      <c r="AC363" s="5">
        <v>34</v>
      </c>
      <c r="AD363" s="5" t="s">
        <v>495</v>
      </c>
      <c r="AE363" s="5" t="s">
        <v>496</v>
      </c>
      <c r="AJ363" s="5" t="s">
        <v>35</v>
      </c>
      <c r="AK363" s="5" t="s">
        <v>36</v>
      </c>
      <c r="AL363" s="5" t="s">
        <v>154</v>
      </c>
      <c r="AM363" s="5" t="s">
        <v>155</v>
      </c>
    </row>
    <row r="364" spans="1:72" ht="13.5" customHeight="1">
      <c r="A364" s="7" t="str">
        <f>HYPERLINK("http://kyu.snu.ac.kr/sdhj/index.jsp?type=hj/GK14746_00IM0001_097b.jpg","1867_수북면_097b")</f>
        <v>1867_수북면_097b</v>
      </c>
      <c r="B364" s="4">
        <v>1867</v>
      </c>
      <c r="C364" s="4" t="s">
        <v>7651</v>
      </c>
      <c r="D364" s="4" t="s">
        <v>7652</v>
      </c>
      <c r="E364" s="4">
        <v>363</v>
      </c>
      <c r="F364" s="5">
        <v>3</v>
      </c>
      <c r="G364" s="5" t="s">
        <v>1668</v>
      </c>
      <c r="H364" s="5" t="s">
        <v>1669</v>
      </c>
      <c r="I364" s="5">
        <v>3</v>
      </c>
      <c r="L364" s="5">
        <v>4</v>
      </c>
      <c r="M364" s="4" t="s">
        <v>1939</v>
      </c>
      <c r="N364" s="4" t="s">
        <v>1940</v>
      </c>
      <c r="T364" s="5" t="s">
        <v>7859</v>
      </c>
      <c r="U364" s="5" t="s">
        <v>170</v>
      </c>
      <c r="V364" s="5" t="s">
        <v>171</v>
      </c>
      <c r="Y364" s="5" t="s">
        <v>1951</v>
      </c>
      <c r="Z364" s="5" t="s">
        <v>1952</v>
      </c>
      <c r="AD364" s="5" t="s">
        <v>212</v>
      </c>
      <c r="AE364" s="5" t="s">
        <v>213</v>
      </c>
    </row>
    <row r="365" spans="1:72" ht="13.5" customHeight="1">
      <c r="A365" s="7" t="str">
        <f>HYPERLINK("http://kyu.snu.ac.kr/sdhj/index.jsp?type=hj/GK14746_00IM0001_097b.jpg","1867_수북면_097b")</f>
        <v>1867_수북면_097b</v>
      </c>
      <c r="B365" s="4">
        <v>1867</v>
      </c>
      <c r="C365" s="4" t="s">
        <v>7651</v>
      </c>
      <c r="D365" s="4" t="s">
        <v>7652</v>
      </c>
      <c r="E365" s="4">
        <v>364</v>
      </c>
      <c r="F365" s="5">
        <v>3</v>
      </c>
      <c r="G365" s="5" t="s">
        <v>1668</v>
      </c>
      <c r="H365" s="5" t="s">
        <v>1669</v>
      </c>
      <c r="I365" s="5">
        <v>3</v>
      </c>
      <c r="L365" s="5">
        <v>5</v>
      </c>
      <c r="M365" s="4" t="s">
        <v>1874</v>
      </c>
      <c r="N365" s="4" t="s">
        <v>1875</v>
      </c>
      <c r="T365" s="5" t="s">
        <v>7860</v>
      </c>
      <c r="U365" s="5" t="s">
        <v>134</v>
      </c>
      <c r="V365" s="5" t="s">
        <v>135</v>
      </c>
      <c r="W365" s="5" t="s">
        <v>78</v>
      </c>
      <c r="X365" s="5" t="s">
        <v>79</v>
      </c>
      <c r="Y365" s="5" t="s">
        <v>1953</v>
      </c>
      <c r="Z365" s="5" t="s">
        <v>1954</v>
      </c>
      <c r="AC365" s="5">
        <v>82</v>
      </c>
      <c r="AD365" s="5" t="s">
        <v>399</v>
      </c>
      <c r="AE365" s="5" t="s">
        <v>400</v>
      </c>
      <c r="AJ365" s="5" t="s">
        <v>35</v>
      </c>
      <c r="AK365" s="5" t="s">
        <v>36</v>
      </c>
      <c r="AL365" s="5" t="s">
        <v>160</v>
      </c>
      <c r="AM365" s="5" t="s">
        <v>161</v>
      </c>
      <c r="AT365" s="5" t="s">
        <v>144</v>
      </c>
      <c r="AU365" s="5" t="s">
        <v>145</v>
      </c>
      <c r="AV365" s="5" t="s">
        <v>1955</v>
      </c>
      <c r="AW365" s="5" t="s">
        <v>1956</v>
      </c>
      <c r="BK365" s="5" t="s">
        <v>144</v>
      </c>
      <c r="BL365" s="5" t="s">
        <v>145</v>
      </c>
      <c r="BM365" s="5" t="s">
        <v>7861</v>
      </c>
      <c r="BN365" s="5" t="s">
        <v>1957</v>
      </c>
      <c r="BO365" s="5" t="s">
        <v>144</v>
      </c>
      <c r="BP365" s="5" t="s">
        <v>145</v>
      </c>
      <c r="BQ365" s="5" t="s">
        <v>7862</v>
      </c>
      <c r="BR365" s="5" t="s">
        <v>1958</v>
      </c>
      <c r="BS365" s="5" t="s">
        <v>342</v>
      </c>
      <c r="BT365" s="5" t="s">
        <v>343</v>
      </c>
    </row>
    <row r="366" spans="1:72" ht="13.5" customHeight="1">
      <c r="A366" s="7" t="str">
        <f>HYPERLINK("http://kyu.snu.ac.kr/sdhj/index.jsp?type=hj/GK14746_00IM0001_097b.jpg","1867_수북면_097b")</f>
        <v>1867_수북면_097b</v>
      </c>
      <c r="B366" s="4">
        <v>1867</v>
      </c>
      <c r="C366" s="4" t="s">
        <v>7588</v>
      </c>
      <c r="D366" s="4" t="s">
        <v>7589</v>
      </c>
      <c r="E366" s="4">
        <v>365</v>
      </c>
      <c r="F366" s="5">
        <v>3</v>
      </c>
      <c r="G366" s="5" t="s">
        <v>1668</v>
      </c>
      <c r="H366" s="5" t="s">
        <v>1669</v>
      </c>
      <c r="I366" s="5">
        <v>3</v>
      </c>
      <c r="L366" s="5">
        <v>5</v>
      </c>
      <c r="M366" s="4" t="s">
        <v>1874</v>
      </c>
      <c r="N366" s="4" t="s">
        <v>1875</v>
      </c>
      <c r="S366" s="5" t="s">
        <v>114</v>
      </c>
      <c r="T366" s="5" t="s">
        <v>115</v>
      </c>
      <c r="Y366" s="5" t="s">
        <v>1959</v>
      </c>
      <c r="Z366" s="5" t="s">
        <v>1960</v>
      </c>
      <c r="AC366" s="5">
        <v>28</v>
      </c>
      <c r="AD366" s="5" t="s">
        <v>174</v>
      </c>
      <c r="AE366" s="5" t="s">
        <v>175</v>
      </c>
    </row>
    <row r="367" spans="1:72" ht="13.5" customHeight="1">
      <c r="A367" s="7" t="str">
        <f>HYPERLINK("http://kyu.snu.ac.kr/sdhj/index.jsp?type=hj/GK14746_00IM0001_097b.jpg","1867_수북면_097b")</f>
        <v>1867_수북면_097b</v>
      </c>
      <c r="B367" s="4">
        <v>1867</v>
      </c>
      <c r="C367" s="4" t="s">
        <v>7863</v>
      </c>
      <c r="D367" s="4" t="s">
        <v>7864</v>
      </c>
      <c r="E367" s="4">
        <v>366</v>
      </c>
      <c r="F367" s="5">
        <v>3</v>
      </c>
      <c r="G367" s="5" t="s">
        <v>1668</v>
      </c>
      <c r="H367" s="5" t="s">
        <v>1669</v>
      </c>
      <c r="I367" s="5">
        <v>3</v>
      </c>
      <c r="L367" s="5">
        <v>5</v>
      </c>
      <c r="M367" s="4" t="s">
        <v>1874</v>
      </c>
      <c r="N367" s="4" t="s">
        <v>1875</v>
      </c>
      <c r="S367" s="5" t="s">
        <v>551</v>
      </c>
      <c r="T367" s="5" t="s">
        <v>552</v>
      </c>
      <c r="Y367" s="5" t="s">
        <v>1635</v>
      </c>
      <c r="Z367" s="5" t="s">
        <v>1636</v>
      </c>
      <c r="AC367" s="5">
        <v>17</v>
      </c>
      <c r="AD367" s="5" t="s">
        <v>1961</v>
      </c>
      <c r="AE367" s="5" t="s">
        <v>1962</v>
      </c>
    </row>
    <row r="368" spans="1:72" ht="13.5" customHeight="1">
      <c r="A368" s="7" t="str">
        <f>HYPERLINK("http://kyu.snu.ac.kr/sdhj/index.jsp?type=hj/GK14746_00IM0001_097b.jpg","1867_수북면_097b")</f>
        <v>1867_수북면_097b</v>
      </c>
      <c r="B368" s="4">
        <v>1867</v>
      </c>
      <c r="C368" s="4" t="s">
        <v>7863</v>
      </c>
      <c r="D368" s="4" t="s">
        <v>7864</v>
      </c>
      <c r="E368" s="4">
        <v>367</v>
      </c>
      <c r="F368" s="5">
        <v>3</v>
      </c>
      <c r="G368" s="5" t="s">
        <v>1668</v>
      </c>
      <c r="H368" s="5" t="s">
        <v>1669</v>
      </c>
      <c r="I368" s="5">
        <v>3</v>
      </c>
      <c r="L368" s="5">
        <v>5</v>
      </c>
      <c r="M368" s="4" t="s">
        <v>1874</v>
      </c>
      <c r="N368" s="4" t="s">
        <v>1875</v>
      </c>
      <c r="T368" s="5" t="s">
        <v>7865</v>
      </c>
      <c r="U368" s="5" t="s">
        <v>170</v>
      </c>
      <c r="V368" s="5" t="s">
        <v>171</v>
      </c>
      <c r="Y368" s="5" t="s">
        <v>1963</v>
      </c>
      <c r="Z368" s="5" t="s">
        <v>1964</v>
      </c>
      <c r="AC368" s="5">
        <v>37</v>
      </c>
      <c r="AD368" s="5" t="s">
        <v>649</v>
      </c>
      <c r="AE368" s="5" t="s">
        <v>650</v>
      </c>
    </row>
    <row r="369" spans="1:72" ht="13.5" customHeight="1">
      <c r="A369" s="7" t="str">
        <f>HYPERLINK("http://kyu.snu.ac.kr/sdhj/index.jsp?type=hj/GK14746_00IM0001_097b.jpg","1867_수북면_097b")</f>
        <v>1867_수북면_097b</v>
      </c>
      <c r="B369" s="4">
        <v>1867</v>
      </c>
      <c r="C369" s="4" t="s">
        <v>7863</v>
      </c>
      <c r="D369" s="4" t="s">
        <v>7864</v>
      </c>
      <c r="E369" s="4">
        <v>368</v>
      </c>
      <c r="F369" s="5">
        <v>3</v>
      </c>
      <c r="G369" s="5" t="s">
        <v>1668</v>
      </c>
      <c r="H369" s="5" t="s">
        <v>1669</v>
      </c>
      <c r="I369" s="5">
        <v>4</v>
      </c>
      <c r="J369" s="5" t="s">
        <v>1965</v>
      </c>
      <c r="K369" s="5" t="s">
        <v>1966</v>
      </c>
      <c r="L369" s="5">
        <v>1</v>
      </c>
      <c r="M369" s="4" t="s">
        <v>1967</v>
      </c>
      <c r="N369" s="4" t="s">
        <v>1968</v>
      </c>
      <c r="T369" s="5" t="s">
        <v>7791</v>
      </c>
      <c r="U369" s="5" t="s">
        <v>134</v>
      </c>
      <c r="V369" s="5" t="s">
        <v>135</v>
      </c>
      <c r="W369" s="5" t="s">
        <v>210</v>
      </c>
      <c r="X369" s="5" t="s">
        <v>211</v>
      </c>
      <c r="Y369" s="5" t="s">
        <v>1969</v>
      </c>
      <c r="Z369" s="5" t="s">
        <v>1970</v>
      </c>
      <c r="AC369" s="5">
        <v>42</v>
      </c>
      <c r="AD369" s="5" t="s">
        <v>240</v>
      </c>
      <c r="AE369" s="5" t="s">
        <v>241</v>
      </c>
      <c r="AJ369" s="5" t="s">
        <v>35</v>
      </c>
      <c r="AK369" s="5" t="s">
        <v>36</v>
      </c>
      <c r="AL369" s="5" t="s">
        <v>365</v>
      </c>
      <c r="AM369" s="5" t="s">
        <v>366</v>
      </c>
      <c r="AT369" s="5" t="s">
        <v>144</v>
      </c>
      <c r="AU369" s="5" t="s">
        <v>145</v>
      </c>
      <c r="AV369" s="5" t="s">
        <v>1971</v>
      </c>
      <c r="AW369" s="5" t="s">
        <v>1972</v>
      </c>
      <c r="BG369" s="5" t="s">
        <v>144</v>
      </c>
      <c r="BH369" s="5" t="s">
        <v>145</v>
      </c>
      <c r="BI369" s="5" t="s">
        <v>1973</v>
      </c>
      <c r="BJ369" s="5" t="s">
        <v>1974</v>
      </c>
      <c r="BK369" s="5" t="s">
        <v>144</v>
      </c>
      <c r="BL369" s="5" t="s">
        <v>145</v>
      </c>
      <c r="BM369" s="5" t="s">
        <v>1975</v>
      </c>
      <c r="BN369" s="5" t="s">
        <v>1976</v>
      </c>
      <c r="BO369" s="5" t="s">
        <v>144</v>
      </c>
      <c r="BP369" s="5" t="s">
        <v>145</v>
      </c>
      <c r="BQ369" s="5" t="s">
        <v>1977</v>
      </c>
      <c r="BR369" s="5" t="s">
        <v>1978</v>
      </c>
      <c r="BS369" s="5" t="s">
        <v>727</v>
      </c>
      <c r="BT369" s="5" t="s">
        <v>728</v>
      </c>
    </row>
    <row r="370" spans="1:72" ht="13.5" customHeight="1">
      <c r="A370" s="7" t="str">
        <f>HYPERLINK("http://kyu.snu.ac.kr/sdhj/index.jsp?type=hj/GK14746_00IM0001_098a.jpg","1867_수북면_098a")</f>
        <v>1867_수북면_098a</v>
      </c>
      <c r="B370" s="4">
        <v>1867</v>
      </c>
      <c r="C370" s="4" t="s">
        <v>7703</v>
      </c>
      <c r="D370" s="4" t="s">
        <v>7704</v>
      </c>
      <c r="E370" s="4">
        <v>369</v>
      </c>
      <c r="F370" s="5">
        <v>3</v>
      </c>
      <c r="G370" s="5" t="s">
        <v>1668</v>
      </c>
      <c r="H370" s="5" t="s">
        <v>1669</v>
      </c>
      <c r="I370" s="5">
        <v>4</v>
      </c>
      <c r="L370" s="5">
        <v>1</v>
      </c>
      <c r="M370" s="4" t="s">
        <v>1967</v>
      </c>
      <c r="N370" s="4" t="s">
        <v>1968</v>
      </c>
      <c r="S370" s="5" t="s">
        <v>96</v>
      </c>
      <c r="T370" s="5" t="s">
        <v>97</v>
      </c>
      <c r="W370" s="5" t="s">
        <v>192</v>
      </c>
      <c r="X370" s="5" t="s">
        <v>193</v>
      </c>
      <c r="Y370" s="5" t="s">
        <v>156</v>
      </c>
      <c r="Z370" s="5" t="s">
        <v>157</v>
      </c>
      <c r="AC370" s="5">
        <v>30</v>
      </c>
      <c r="AD370" s="5" t="s">
        <v>1197</v>
      </c>
      <c r="AE370" s="5" t="s">
        <v>1198</v>
      </c>
      <c r="AJ370" s="5" t="s">
        <v>35</v>
      </c>
      <c r="AK370" s="5" t="s">
        <v>36</v>
      </c>
      <c r="AL370" s="5" t="s">
        <v>1778</v>
      </c>
      <c r="AM370" s="5" t="s">
        <v>1779</v>
      </c>
      <c r="AT370" s="5" t="s">
        <v>144</v>
      </c>
      <c r="AU370" s="5" t="s">
        <v>145</v>
      </c>
      <c r="AV370" s="5" t="s">
        <v>1979</v>
      </c>
      <c r="AW370" s="5" t="s">
        <v>1980</v>
      </c>
      <c r="BG370" s="5" t="s">
        <v>144</v>
      </c>
      <c r="BH370" s="5" t="s">
        <v>145</v>
      </c>
      <c r="BI370" s="5" t="s">
        <v>1981</v>
      </c>
      <c r="BJ370" s="5" t="s">
        <v>1982</v>
      </c>
      <c r="BK370" s="5" t="s">
        <v>144</v>
      </c>
      <c r="BL370" s="5" t="s">
        <v>145</v>
      </c>
      <c r="BM370" s="5" t="s">
        <v>1983</v>
      </c>
      <c r="BN370" s="5" t="s">
        <v>1984</v>
      </c>
      <c r="BO370" s="5" t="s">
        <v>144</v>
      </c>
      <c r="BP370" s="5" t="s">
        <v>145</v>
      </c>
      <c r="BQ370" s="5" t="s">
        <v>1985</v>
      </c>
      <c r="BR370" s="5" t="s">
        <v>1986</v>
      </c>
      <c r="BS370" s="5" t="s">
        <v>342</v>
      </c>
      <c r="BT370" s="5" t="s">
        <v>343</v>
      </c>
    </row>
    <row r="371" spans="1:72" ht="13.5" customHeight="1">
      <c r="A371" s="7" t="str">
        <f>HYPERLINK("http://kyu.snu.ac.kr/sdhj/index.jsp?type=hj/GK14746_00IM0001_098a.jpg","1867_수북면_098a")</f>
        <v>1867_수북면_098a</v>
      </c>
      <c r="B371" s="4">
        <v>1867</v>
      </c>
      <c r="C371" s="4" t="s">
        <v>7517</v>
      </c>
      <c r="D371" s="4" t="s">
        <v>7518</v>
      </c>
      <c r="E371" s="4">
        <v>370</v>
      </c>
      <c r="F371" s="5">
        <v>3</v>
      </c>
      <c r="G371" s="5" t="s">
        <v>1668</v>
      </c>
      <c r="H371" s="5" t="s">
        <v>1669</v>
      </c>
      <c r="I371" s="5">
        <v>4</v>
      </c>
      <c r="L371" s="5">
        <v>1</v>
      </c>
      <c r="M371" s="4" t="s">
        <v>1967</v>
      </c>
      <c r="N371" s="4" t="s">
        <v>1968</v>
      </c>
      <c r="S371" s="5" t="s">
        <v>254</v>
      </c>
      <c r="T371" s="5" t="s">
        <v>255</v>
      </c>
      <c r="Y371" s="5" t="s">
        <v>1987</v>
      </c>
      <c r="Z371" s="5" t="s">
        <v>1988</v>
      </c>
      <c r="AC371" s="5">
        <v>24</v>
      </c>
      <c r="AD371" s="5" t="s">
        <v>268</v>
      </c>
      <c r="AE371" s="5" t="s">
        <v>269</v>
      </c>
    </row>
    <row r="372" spans="1:72" ht="13.5" customHeight="1">
      <c r="A372" s="7" t="str">
        <f>HYPERLINK("http://kyu.snu.ac.kr/sdhj/index.jsp?type=hj/GK14746_00IM0001_098a.jpg","1867_수북면_098a")</f>
        <v>1867_수북면_098a</v>
      </c>
      <c r="B372" s="4">
        <v>1867</v>
      </c>
      <c r="C372" s="4" t="s">
        <v>7794</v>
      </c>
      <c r="D372" s="4" t="s">
        <v>7795</v>
      </c>
      <c r="E372" s="4">
        <v>371</v>
      </c>
      <c r="F372" s="5">
        <v>3</v>
      </c>
      <c r="G372" s="5" t="s">
        <v>1668</v>
      </c>
      <c r="H372" s="5" t="s">
        <v>1669</v>
      </c>
      <c r="I372" s="5">
        <v>4</v>
      </c>
      <c r="L372" s="5">
        <v>1</v>
      </c>
      <c r="M372" s="4" t="s">
        <v>1967</v>
      </c>
      <c r="N372" s="4" t="s">
        <v>1968</v>
      </c>
      <c r="T372" s="5" t="s">
        <v>7796</v>
      </c>
      <c r="U372" s="5" t="s">
        <v>170</v>
      </c>
      <c r="V372" s="5" t="s">
        <v>171</v>
      </c>
      <c r="Y372" s="5" t="s">
        <v>1989</v>
      </c>
      <c r="Z372" s="5" t="s">
        <v>1990</v>
      </c>
      <c r="AC372" s="5">
        <v>52</v>
      </c>
      <c r="AD372" s="5" t="s">
        <v>479</v>
      </c>
      <c r="AE372" s="5" t="s">
        <v>480</v>
      </c>
    </row>
    <row r="373" spans="1:72" ht="13.5" customHeight="1">
      <c r="A373" s="7" t="str">
        <f>HYPERLINK("http://kyu.snu.ac.kr/sdhj/index.jsp?type=hj/GK14746_00IM0001_098a.jpg","1867_수북면_098a")</f>
        <v>1867_수북면_098a</v>
      </c>
      <c r="B373" s="4">
        <v>1867</v>
      </c>
      <c r="C373" s="4" t="s">
        <v>7794</v>
      </c>
      <c r="D373" s="4" t="s">
        <v>7795</v>
      </c>
      <c r="E373" s="4">
        <v>372</v>
      </c>
      <c r="F373" s="5">
        <v>3</v>
      </c>
      <c r="G373" s="5" t="s">
        <v>1668</v>
      </c>
      <c r="H373" s="5" t="s">
        <v>1669</v>
      </c>
      <c r="I373" s="5">
        <v>4</v>
      </c>
      <c r="L373" s="5">
        <v>2</v>
      </c>
      <c r="M373" s="4" t="s">
        <v>1991</v>
      </c>
      <c r="N373" s="4" t="s">
        <v>1966</v>
      </c>
      <c r="T373" s="5" t="s">
        <v>7791</v>
      </c>
      <c r="U373" s="5" t="s">
        <v>134</v>
      </c>
      <c r="V373" s="5" t="s">
        <v>135</v>
      </c>
      <c r="W373" s="5" t="s">
        <v>192</v>
      </c>
      <c r="X373" s="5" t="s">
        <v>193</v>
      </c>
      <c r="Y373" s="5" t="s">
        <v>1992</v>
      </c>
      <c r="Z373" s="5" t="s">
        <v>1993</v>
      </c>
      <c r="AC373" s="5">
        <v>62</v>
      </c>
      <c r="AD373" s="5" t="s">
        <v>553</v>
      </c>
      <c r="AE373" s="5" t="s">
        <v>554</v>
      </c>
      <c r="AJ373" s="5" t="s">
        <v>35</v>
      </c>
      <c r="AK373" s="5" t="s">
        <v>36</v>
      </c>
      <c r="AL373" s="5" t="s">
        <v>477</v>
      </c>
      <c r="AM373" s="5" t="s">
        <v>478</v>
      </c>
      <c r="AT373" s="5" t="s">
        <v>144</v>
      </c>
      <c r="AU373" s="5" t="s">
        <v>145</v>
      </c>
      <c r="AV373" s="5" t="s">
        <v>1994</v>
      </c>
      <c r="AW373" s="5" t="s">
        <v>1995</v>
      </c>
      <c r="BG373" s="5" t="s">
        <v>144</v>
      </c>
      <c r="BH373" s="5" t="s">
        <v>145</v>
      </c>
      <c r="BI373" s="5" t="s">
        <v>1996</v>
      </c>
      <c r="BJ373" s="5" t="s">
        <v>1997</v>
      </c>
      <c r="BK373" s="5" t="s">
        <v>1998</v>
      </c>
      <c r="BL373" s="5" t="s">
        <v>7866</v>
      </c>
      <c r="BM373" s="5" t="s">
        <v>1999</v>
      </c>
      <c r="BN373" s="5" t="s">
        <v>2000</v>
      </c>
      <c r="BO373" s="5" t="s">
        <v>144</v>
      </c>
      <c r="BP373" s="5" t="s">
        <v>145</v>
      </c>
      <c r="BQ373" s="5" t="s">
        <v>2001</v>
      </c>
      <c r="BR373" s="5" t="s">
        <v>2002</v>
      </c>
      <c r="BS373" s="5" t="s">
        <v>737</v>
      </c>
      <c r="BT373" s="5" t="s">
        <v>738</v>
      </c>
    </row>
    <row r="374" spans="1:72" ht="13.5" customHeight="1">
      <c r="A374" s="7" t="str">
        <f>HYPERLINK("http://kyu.snu.ac.kr/sdhj/index.jsp?type=hj/GK14746_00IM0001_098a.jpg","1867_수북면_098a")</f>
        <v>1867_수북면_098a</v>
      </c>
      <c r="B374" s="4">
        <v>1867</v>
      </c>
      <c r="C374" s="4" t="s">
        <v>7867</v>
      </c>
      <c r="D374" s="4" t="s">
        <v>7868</v>
      </c>
      <c r="E374" s="4">
        <v>373</v>
      </c>
      <c r="F374" s="5">
        <v>3</v>
      </c>
      <c r="G374" s="5" t="s">
        <v>1668</v>
      </c>
      <c r="H374" s="5" t="s">
        <v>1669</v>
      </c>
      <c r="I374" s="5">
        <v>4</v>
      </c>
      <c r="L374" s="5">
        <v>2</v>
      </c>
      <c r="M374" s="4" t="s">
        <v>1991</v>
      </c>
      <c r="N374" s="4" t="s">
        <v>1966</v>
      </c>
      <c r="S374" s="5" t="s">
        <v>96</v>
      </c>
      <c r="T374" s="5" t="s">
        <v>97</v>
      </c>
      <c r="W374" s="5" t="s">
        <v>210</v>
      </c>
      <c r="X374" s="5" t="s">
        <v>211</v>
      </c>
      <c r="Y374" s="5" t="s">
        <v>156</v>
      </c>
      <c r="Z374" s="5" t="s">
        <v>157</v>
      </c>
      <c r="AC374" s="5">
        <v>62</v>
      </c>
      <c r="AD374" s="5" t="s">
        <v>553</v>
      </c>
      <c r="AE374" s="5" t="s">
        <v>554</v>
      </c>
      <c r="AJ374" s="5" t="s">
        <v>35</v>
      </c>
      <c r="AK374" s="5" t="s">
        <v>36</v>
      </c>
      <c r="AL374" s="5" t="s">
        <v>154</v>
      </c>
      <c r="AM374" s="5" t="s">
        <v>155</v>
      </c>
      <c r="AT374" s="5" t="s">
        <v>144</v>
      </c>
      <c r="AU374" s="5" t="s">
        <v>145</v>
      </c>
      <c r="AV374" s="5" t="s">
        <v>202</v>
      </c>
      <c r="AW374" s="5" t="s">
        <v>203</v>
      </c>
      <c r="BG374" s="5" t="s">
        <v>144</v>
      </c>
      <c r="BH374" s="5" t="s">
        <v>145</v>
      </c>
      <c r="BI374" s="5" t="s">
        <v>1748</v>
      </c>
      <c r="BJ374" s="5" t="s">
        <v>1749</v>
      </c>
      <c r="BK374" s="5" t="s">
        <v>144</v>
      </c>
      <c r="BL374" s="5" t="s">
        <v>145</v>
      </c>
      <c r="BM374" s="5" t="s">
        <v>2003</v>
      </c>
      <c r="BN374" s="5" t="s">
        <v>137</v>
      </c>
      <c r="BO374" s="5" t="s">
        <v>144</v>
      </c>
      <c r="BP374" s="5" t="s">
        <v>145</v>
      </c>
      <c r="BQ374" s="5" t="s">
        <v>2004</v>
      </c>
      <c r="BR374" s="5" t="s">
        <v>2005</v>
      </c>
      <c r="BS374" s="5" t="s">
        <v>84</v>
      </c>
      <c r="BT374" s="5" t="s">
        <v>85</v>
      </c>
    </row>
    <row r="375" spans="1:72" ht="13.5" customHeight="1">
      <c r="A375" s="7" t="str">
        <f>HYPERLINK("http://kyu.snu.ac.kr/sdhj/index.jsp?type=hj/GK14746_00IM0001_098a.jpg","1867_수북면_098a")</f>
        <v>1867_수북면_098a</v>
      </c>
      <c r="B375" s="4">
        <v>1867</v>
      </c>
      <c r="C375" s="4" t="s">
        <v>7541</v>
      </c>
      <c r="D375" s="4" t="s">
        <v>7542</v>
      </c>
      <c r="E375" s="4">
        <v>374</v>
      </c>
      <c r="F375" s="5">
        <v>3</v>
      </c>
      <c r="G375" s="5" t="s">
        <v>1668</v>
      </c>
      <c r="H375" s="5" t="s">
        <v>1669</v>
      </c>
      <c r="I375" s="5">
        <v>4</v>
      </c>
      <c r="L375" s="5">
        <v>2</v>
      </c>
      <c r="M375" s="4" t="s">
        <v>1991</v>
      </c>
      <c r="N375" s="4" t="s">
        <v>1966</v>
      </c>
      <c r="S375" s="5" t="s">
        <v>114</v>
      </c>
      <c r="T375" s="5" t="s">
        <v>115</v>
      </c>
      <c r="Y375" s="5" t="s">
        <v>2006</v>
      </c>
      <c r="Z375" s="5" t="s">
        <v>2007</v>
      </c>
      <c r="AC375" s="5">
        <v>34</v>
      </c>
      <c r="AD375" s="5" t="s">
        <v>495</v>
      </c>
      <c r="AE375" s="5" t="s">
        <v>496</v>
      </c>
    </row>
    <row r="376" spans="1:72" ht="13.5" customHeight="1">
      <c r="A376" s="7" t="str">
        <f>HYPERLINK("http://kyu.snu.ac.kr/sdhj/index.jsp?type=hj/GK14746_00IM0001_098a.jpg","1867_수북면_098a")</f>
        <v>1867_수북면_098a</v>
      </c>
      <c r="B376" s="4">
        <v>1867</v>
      </c>
      <c r="C376" s="4" t="s">
        <v>7541</v>
      </c>
      <c r="D376" s="4" t="s">
        <v>7542</v>
      </c>
      <c r="E376" s="4">
        <v>375</v>
      </c>
      <c r="F376" s="5">
        <v>3</v>
      </c>
      <c r="G376" s="5" t="s">
        <v>1668</v>
      </c>
      <c r="H376" s="5" t="s">
        <v>1669</v>
      </c>
      <c r="I376" s="5">
        <v>4</v>
      </c>
      <c r="L376" s="5">
        <v>2</v>
      </c>
      <c r="M376" s="4" t="s">
        <v>1991</v>
      </c>
      <c r="N376" s="4" t="s">
        <v>1966</v>
      </c>
      <c r="S376" s="5" t="s">
        <v>114</v>
      </c>
      <c r="T376" s="5" t="s">
        <v>115</v>
      </c>
      <c r="Y376" s="5" t="s">
        <v>2008</v>
      </c>
      <c r="Z376" s="5" t="s">
        <v>2009</v>
      </c>
      <c r="AC376" s="5">
        <v>27</v>
      </c>
      <c r="AD376" s="5" t="s">
        <v>174</v>
      </c>
      <c r="AE376" s="5" t="s">
        <v>175</v>
      </c>
    </row>
    <row r="377" spans="1:72" ht="13.5" customHeight="1">
      <c r="A377" s="7" t="str">
        <f>HYPERLINK("http://kyu.snu.ac.kr/sdhj/index.jsp?type=hj/GK14746_00IM0001_098a.jpg","1867_수북면_098a")</f>
        <v>1867_수북면_098a</v>
      </c>
      <c r="B377" s="4">
        <v>1867</v>
      </c>
      <c r="C377" s="4" t="s">
        <v>7541</v>
      </c>
      <c r="D377" s="4" t="s">
        <v>7542</v>
      </c>
      <c r="E377" s="4">
        <v>376</v>
      </c>
      <c r="F377" s="5">
        <v>3</v>
      </c>
      <c r="G377" s="5" t="s">
        <v>1668</v>
      </c>
      <c r="H377" s="5" t="s">
        <v>1669</v>
      </c>
      <c r="I377" s="5">
        <v>4</v>
      </c>
      <c r="L377" s="5">
        <v>2</v>
      </c>
      <c r="M377" s="4" t="s">
        <v>1991</v>
      </c>
      <c r="N377" s="4" t="s">
        <v>1966</v>
      </c>
      <c r="S377" s="5" t="s">
        <v>114</v>
      </c>
      <c r="T377" s="5" t="s">
        <v>115</v>
      </c>
      <c r="Y377" s="5" t="s">
        <v>2010</v>
      </c>
      <c r="Z377" s="5" t="s">
        <v>2011</v>
      </c>
      <c r="AC377" s="5">
        <v>21</v>
      </c>
      <c r="AD377" s="5" t="s">
        <v>126</v>
      </c>
      <c r="AE377" s="5" t="s">
        <v>127</v>
      </c>
    </row>
    <row r="378" spans="1:72" ht="13.5" customHeight="1">
      <c r="A378" s="7" t="str">
        <f>HYPERLINK("http://kyu.snu.ac.kr/sdhj/index.jsp?type=hj/GK14746_00IM0001_098a.jpg","1867_수북면_098a")</f>
        <v>1867_수북면_098a</v>
      </c>
      <c r="B378" s="4">
        <v>1867</v>
      </c>
      <c r="C378" s="4" t="s">
        <v>7541</v>
      </c>
      <c r="D378" s="4" t="s">
        <v>7542</v>
      </c>
      <c r="E378" s="4">
        <v>377</v>
      </c>
      <c r="F378" s="5">
        <v>3</v>
      </c>
      <c r="G378" s="5" t="s">
        <v>1668</v>
      </c>
      <c r="H378" s="5" t="s">
        <v>1669</v>
      </c>
      <c r="I378" s="5">
        <v>4</v>
      </c>
      <c r="L378" s="5">
        <v>2</v>
      </c>
      <c r="M378" s="4" t="s">
        <v>1991</v>
      </c>
      <c r="N378" s="4" t="s">
        <v>1966</v>
      </c>
      <c r="S378" s="5" t="s">
        <v>208</v>
      </c>
      <c r="T378" s="5" t="s">
        <v>209</v>
      </c>
      <c r="W378" s="5" t="s">
        <v>78</v>
      </c>
      <c r="X378" s="5" t="s">
        <v>79</v>
      </c>
      <c r="Y378" s="5" t="s">
        <v>156</v>
      </c>
      <c r="Z378" s="5" t="s">
        <v>157</v>
      </c>
      <c r="AC378" s="5">
        <v>19</v>
      </c>
      <c r="AD378" s="5" t="s">
        <v>399</v>
      </c>
      <c r="AE378" s="5" t="s">
        <v>400</v>
      </c>
    </row>
    <row r="379" spans="1:72" ht="13.5" customHeight="1">
      <c r="A379" s="7" t="str">
        <f>HYPERLINK("http://kyu.snu.ac.kr/sdhj/index.jsp?type=hj/GK14746_00IM0001_098a.jpg","1867_수북면_098a")</f>
        <v>1867_수북면_098a</v>
      </c>
      <c r="B379" s="4">
        <v>1867</v>
      </c>
      <c r="C379" s="4" t="s">
        <v>7541</v>
      </c>
      <c r="D379" s="4" t="s">
        <v>7542</v>
      </c>
      <c r="E379" s="4">
        <v>378</v>
      </c>
      <c r="F379" s="5">
        <v>3</v>
      </c>
      <c r="G379" s="5" t="s">
        <v>1668</v>
      </c>
      <c r="H379" s="5" t="s">
        <v>1669</v>
      </c>
      <c r="I379" s="5">
        <v>4</v>
      </c>
      <c r="L379" s="5">
        <v>2</v>
      </c>
      <c r="M379" s="4" t="s">
        <v>1991</v>
      </c>
      <c r="N379" s="4" t="s">
        <v>1966</v>
      </c>
      <c r="T379" s="5" t="s">
        <v>7869</v>
      </c>
      <c r="U379" s="5" t="s">
        <v>170</v>
      </c>
      <c r="V379" s="5" t="s">
        <v>171</v>
      </c>
      <c r="Y379" s="5" t="s">
        <v>1951</v>
      </c>
      <c r="Z379" s="5" t="s">
        <v>1952</v>
      </c>
      <c r="AC379" s="5">
        <v>32</v>
      </c>
    </row>
    <row r="380" spans="1:72" ht="13.5" customHeight="1">
      <c r="A380" s="7" t="str">
        <f>HYPERLINK("http://kyu.snu.ac.kr/sdhj/index.jsp?type=hj/GK14746_00IM0001_098a.jpg","1867_수북면_098a")</f>
        <v>1867_수북면_098a</v>
      </c>
      <c r="B380" s="4">
        <v>1867</v>
      </c>
      <c r="C380" s="4" t="s">
        <v>7541</v>
      </c>
      <c r="D380" s="4" t="s">
        <v>7542</v>
      </c>
      <c r="E380" s="4">
        <v>379</v>
      </c>
      <c r="F380" s="5">
        <v>3</v>
      </c>
      <c r="G380" s="5" t="s">
        <v>1668</v>
      </c>
      <c r="H380" s="5" t="s">
        <v>1669</v>
      </c>
      <c r="I380" s="5">
        <v>4</v>
      </c>
      <c r="L380" s="5">
        <v>2</v>
      </c>
      <c r="M380" s="4" t="s">
        <v>1991</v>
      </c>
      <c r="N380" s="4" t="s">
        <v>1966</v>
      </c>
      <c r="T380" s="5" t="s">
        <v>7869</v>
      </c>
      <c r="U380" s="5" t="s">
        <v>170</v>
      </c>
      <c r="V380" s="5" t="s">
        <v>171</v>
      </c>
      <c r="Y380" s="5" t="s">
        <v>2012</v>
      </c>
      <c r="Z380" s="5" t="s">
        <v>2013</v>
      </c>
      <c r="AD380" s="5" t="s">
        <v>2014</v>
      </c>
      <c r="AE380" s="5" t="s">
        <v>2015</v>
      </c>
    </row>
    <row r="381" spans="1:72" ht="13.5" customHeight="1">
      <c r="A381" s="7" t="str">
        <f>HYPERLINK("http://kyu.snu.ac.kr/sdhj/index.jsp?type=hj/GK14746_00IM0001_098a.jpg","1867_수북면_098a")</f>
        <v>1867_수북면_098a</v>
      </c>
      <c r="B381" s="4">
        <v>1867</v>
      </c>
      <c r="C381" s="4" t="s">
        <v>7541</v>
      </c>
      <c r="D381" s="4" t="s">
        <v>7542</v>
      </c>
      <c r="E381" s="4">
        <v>380</v>
      </c>
      <c r="F381" s="5">
        <v>3</v>
      </c>
      <c r="G381" s="5" t="s">
        <v>1668</v>
      </c>
      <c r="H381" s="5" t="s">
        <v>1669</v>
      </c>
      <c r="I381" s="5">
        <v>4</v>
      </c>
      <c r="L381" s="5">
        <v>3</v>
      </c>
      <c r="M381" s="4" t="s">
        <v>2016</v>
      </c>
      <c r="N381" s="4" t="s">
        <v>2017</v>
      </c>
      <c r="T381" s="5" t="s">
        <v>7870</v>
      </c>
      <c r="U381" s="5" t="s">
        <v>134</v>
      </c>
      <c r="V381" s="5" t="s">
        <v>135</v>
      </c>
      <c r="W381" s="5" t="s">
        <v>192</v>
      </c>
      <c r="X381" s="5" t="s">
        <v>193</v>
      </c>
      <c r="Y381" s="5" t="s">
        <v>2018</v>
      </c>
      <c r="Z381" s="5" t="s">
        <v>2019</v>
      </c>
      <c r="AC381" s="5">
        <v>64</v>
      </c>
      <c r="AD381" s="5" t="s">
        <v>100</v>
      </c>
      <c r="AE381" s="5" t="s">
        <v>101</v>
      </c>
      <c r="AJ381" s="5" t="s">
        <v>35</v>
      </c>
      <c r="AK381" s="5" t="s">
        <v>36</v>
      </c>
      <c r="AL381" s="5" t="s">
        <v>242</v>
      </c>
      <c r="AM381" s="5" t="s">
        <v>243</v>
      </c>
      <c r="AT381" s="5" t="s">
        <v>144</v>
      </c>
      <c r="AU381" s="5" t="s">
        <v>145</v>
      </c>
      <c r="AV381" s="5" t="s">
        <v>7871</v>
      </c>
      <c r="AW381" s="5" t="s">
        <v>7872</v>
      </c>
      <c r="BG381" s="5" t="s">
        <v>144</v>
      </c>
      <c r="BH381" s="5" t="s">
        <v>145</v>
      </c>
      <c r="BI381" s="5" t="s">
        <v>2020</v>
      </c>
      <c r="BJ381" s="5" t="s">
        <v>2021</v>
      </c>
      <c r="BK381" s="5" t="s">
        <v>144</v>
      </c>
      <c r="BL381" s="5" t="s">
        <v>145</v>
      </c>
      <c r="BM381" s="5" t="s">
        <v>2022</v>
      </c>
      <c r="BN381" s="5" t="s">
        <v>2023</v>
      </c>
      <c r="BO381" s="5" t="s">
        <v>144</v>
      </c>
      <c r="BP381" s="5" t="s">
        <v>145</v>
      </c>
      <c r="BQ381" s="5" t="s">
        <v>2024</v>
      </c>
      <c r="BR381" s="5" t="s">
        <v>2025</v>
      </c>
      <c r="BS381" s="5" t="s">
        <v>342</v>
      </c>
      <c r="BT381" s="5" t="s">
        <v>343</v>
      </c>
    </row>
    <row r="382" spans="1:72" ht="13.5" customHeight="1">
      <c r="A382" s="7" t="str">
        <f>HYPERLINK("http://kyu.snu.ac.kr/sdhj/index.jsp?type=hj/GK14746_00IM0001_098a.jpg","1867_수북면_098a")</f>
        <v>1867_수북면_098a</v>
      </c>
      <c r="B382" s="4">
        <v>1867</v>
      </c>
      <c r="C382" s="4" t="s">
        <v>7462</v>
      </c>
      <c r="D382" s="4" t="s">
        <v>7463</v>
      </c>
      <c r="E382" s="4">
        <v>381</v>
      </c>
      <c r="F382" s="5">
        <v>3</v>
      </c>
      <c r="G382" s="5" t="s">
        <v>1668</v>
      </c>
      <c r="H382" s="5" t="s">
        <v>1669</v>
      </c>
      <c r="I382" s="5">
        <v>4</v>
      </c>
      <c r="L382" s="5">
        <v>3</v>
      </c>
      <c r="M382" s="4" t="s">
        <v>2016</v>
      </c>
      <c r="N382" s="4" t="s">
        <v>2017</v>
      </c>
      <c r="S382" s="5" t="s">
        <v>96</v>
      </c>
      <c r="T382" s="5" t="s">
        <v>97</v>
      </c>
      <c r="W382" s="5" t="s">
        <v>238</v>
      </c>
      <c r="X382" s="5" t="s">
        <v>239</v>
      </c>
      <c r="Y382" s="5" t="s">
        <v>156</v>
      </c>
      <c r="Z382" s="5" t="s">
        <v>157</v>
      </c>
      <c r="AC382" s="5">
        <v>68</v>
      </c>
      <c r="AD382" s="5" t="s">
        <v>328</v>
      </c>
      <c r="AE382" s="5" t="s">
        <v>329</v>
      </c>
      <c r="AJ382" s="5" t="s">
        <v>35</v>
      </c>
      <c r="AK382" s="5" t="s">
        <v>36</v>
      </c>
      <c r="AL382" s="5" t="s">
        <v>228</v>
      </c>
      <c r="AM382" s="5" t="s">
        <v>229</v>
      </c>
      <c r="AT382" s="5" t="s">
        <v>144</v>
      </c>
      <c r="AU382" s="5" t="s">
        <v>145</v>
      </c>
      <c r="AV382" s="5" t="s">
        <v>2026</v>
      </c>
      <c r="AW382" s="5" t="s">
        <v>2027</v>
      </c>
      <c r="BG382" s="5" t="s">
        <v>144</v>
      </c>
      <c r="BH382" s="5" t="s">
        <v>145</v>
      </c>
      <c r="BI382" s="5" t="s">
        <v>2028</v>
      </c>
      <c r="BJ382" s="5" t="s">
        <v>2029</v>
      </c>
      <c r="BK382" s="5" t="s">
        <v>144</v>
      </c>
      <c r="BL382" s="5" t="s">
        <v>145</v>
      </c>
      <c r="BM382" s="5" t="s">
        <v>2030</v>
      </c>
      <c r="BN382" s="5" t="s">
        <v>2031</v>
      </c>
      <c r="BO382" s="5" t="s">
        <v>144</v>
      </c>
      <c r="BP382" s="5" t="s">
        <v>145</v>
      </c>
      <c r="BQ382" s="5" t="s">
        <v>2032</v>
      </c>
      <c r="BR382" s="5" t="s">
        <v>2033</v>
      </c>
      <c r="BS382" s="5" t="s">
        <v>668</v>
      </c>
      <c r="BT382" s="5" t="s">
        <v>540</v>
      </c>
    </row>
    <row r="383" spans="1:72" ht="13.5" customHeight="1">
      <c r="A383" s="7" t="str">
        <f>HYPERLINK("http://kyu.snu.ac.kr/sdhj/index.jsp?type=hj/GK14746_00IM0001_098a.jpg","1867_수북면_098a")</f>
        <v>1867_수북면_098a</v>
      </c>
      <c r="B383" s="4">
        <v>1867</v>
      </c>
      <c r="C383" s="4" t="s">
        <v>7794</v>
      </c>
      <c r="D383" s="4" t="s">
        <v>7795</v>
      </c>
      <c r="E383" s="4">
        <v>382</v>
      </c>
      <c r="F383" s="5">
        <v>3</v>
      </c>
      <c r="G383" s="5" t="s">
        <v>1668</v>
      </c>
      <c r="H383" s="5" t="s">
        <v>1669</v>
      </c>
      <c r="I383" s="5">
        <v>4</v>
      </c>
      <c r="L383" s="5">
        <v>3</v>
      </c>
      <c r="M383" s="4" t="s">
        <v>2016</v>
      </c>
      <c r="N383" s="4" t="s">
        <v>2017</v>
      </c>
      <c r="S383" s="5" t="s">
        <v>114</v>
      </c>
      <c r="T383" s="5" t="s">
        <v>115</v>
      </c>
      <c r="Y383" s="5" t="s">
        <v>2034</v>
      </c>
      <c r="Z383" s="5" t="s">
        <v>2035</v>
      </c>
      <c r="AC383" s="5">
        <v>34</v>
      </c>
      <c r="AD383" s="5" t="s">
        <v>495</v>
      </c>
      <c r="AE383" s="5" t="s">
        <v>496</v>
      </c>
    </row>
    <row r="384" spans="1:72" ht="13.5" customHeight="1">
      <c r="A384" s="7" t="str">
        <f>HYPERLINK("http://kyu.snu.ac.kr/sdhj/index.jsp?type=hj/GK14746_00IM0001_098a.jpg","1867_수북면_098a")</f>
        <v>1867_수북면_098a</v>
      </c>
      <c r="B384" s="4">
        <v>1867</v>
      </c>
      <c r="C384" s="4" t="s">
        <v>7873</v>
      </c>
      <c r="D384" s="4" t="s">
        <v>7874</v>
      </c>
      <c r="E384" s="4">
        <v>383</v>
      </c>
      <c r="F384" s="5">
        <v>3</v>
      </c>
      <c r="G384" s="5" t="s">
        <v>1668</v>
      </c>
      <c r="H384" s="5" t="s">
        <v>1669</v>
      </c>
      <c r="I384" s="5">
        <v>4</v>
      </c>
      <c r="L384" s="5">
        <v>3</v>
      </c>
      <c r="M384" s="4" t="s">
        <v>2016</v>
      </c>
      <c r="N384" s="4" t="s">
        <v>2017</v>
      </c>
      <c r="S384" s="5" t="s">
        <v>208</v>
      </c>
      <c r="T384" s="5" t="s">
        <v>209</v>
      </c>
      <c r="W384" s="5" t="s">
        <v>78</v>
      </c>
      <c r="X384" s="5" t="s">
        <v>79</v>
      </c>
      <c r="Y384" s="5" t="s">
        <v>156</v>
      </c>
      <c r="Z384" s="5" t="s">
        <v>157</v>
      </c>
      <c r="AC384" s="5">
        <v>40</v>
      </c>
      <c r="AD384" s="5" t="s">
        <v>649</v>
      </c>
      <c r="AE384" s="5" t="s">
        <v>650</v>
      </c>
      <c r="AJ384" s="5" t="s">
        <v>35</v>
      </c>
      <c r="AK384" s="5" t="s">
        <v>36</v>
      </c>
      <c r="AL384" s="5" t="s">
        <v>228</v>
      </c>
      <c r="AM384" s="5" t="s">
        <v>229</v>
      </c>
    </row>
    <row r="385" spans="1:72" ht="13.5" customHeight="1">
      <c r="A385" s="7" t="str">
        <f>HYPERLINK("http://kyu.snu.ac.kr/sdhj/index.jsp?type=hj/GK14746_00IM0001_098a.jpg","1867_수북면_098a")</f>
        <v>1867_수북면_098a</v>
      </c>
      <c r="B385" s="4">
        <v>1867</v>
      </c>
      <c r="C385" s="4" t="s">
        <v>7873</v>
      </c>
      <c r="D385" s="4" t="s">
        <v>7874</v>
      </c>
      <c r="E385" s="4">
        <v>384</v>
      </c>
      <c r="F385" s="5">
        <v>3</v>
      </c>
      <c r="G385" s="5" t="s">
        <v>1668</v>
      </c>
      <c r="H385" s="5" t="s">
        <v>1669</v>
      </c>
      <c r="I385" s="5">
        <v>4</v>
      </c>
      <c r="L385" s="5">
        <v>3</v>
      </c>
      <c r="M385" s="4" t="s">
        <v>2016</v>
      </c>
      <c r="N385" s="4" t="s">
        <v>2017</v>
      </c>
      <c r="T385" s="5" t="s">
        <v>7875</v>
      </c>
      <c r="U385" s="5" t="s">
        <v>170</v>
      </c>
      <c r="V385" s="5" t="s">
        <v>171</v>
      </c>
      <c r="Y385" s="5" t="s">
        <v>2036</v>
      </c>
      <c r="Z385" s="5" t="s">
        <v>2037</v>
      </c>
      <c r="AD385" s="5" t="s">
        <v>312</v>
      </c>
      <c r="AE385" s="5" t="s">
        <v>313</v>
      </c>
    </row>
    <row r="386" spans="1:72" ht="13.5" customHeight="1">
      <c r="A386" s="7" t="str">
        <f>HYPERLINK("http://kyu.snu.ac.kr/sdhj/index.jsp?type=hj/GK14746_00IM0001_098a.jpg","1867_수북면_098a")</f>
        <v>1867_수북면_098a</v>
      </c>
      <c r="B386" s="4">
        <v>1867</v>
      </c>
      <c r="C386" s="4" t="s">
        <v>7873</v>
      </c>
      <c r="D386" s="4" t="s">
        <v>7874</v>
      </c>
      <c r="E386" s="4">
        <v>385</v>
      </c>
      <c r="F386" s="5">
        <v>3</v>
      </c>
      <c r="G386" s="5" t="s">
        <v>1668</v>
      </c>
      <c r="H386" s="5" t="s">
        <v>1669</v>
      </c>
      <c r="I386" s="5">
        <v>4</v>
      </c>
      <c r="L386" s="5">
        <v>4</v>
      </c>
      <c r="M386" s="4" t="s">
        <v>2038</v>
      </c>
      <c r="N386" s="4" t="s">
        <v>2039</v>
      </c>
      <c r="T386" s="5" t="s">
        <v>7786</v>
      </c>
      <c r="U386" s="5" t="s">
        <v>134</v>
      </c>
      <c r="V386" s="5" t="s">
        <v>135</v>
      </c>
      <c r="W386" s="5" t="s">
        <v>210</v>
      </c>
      <c r="X386" s="5" t="s">
        <v>211</v>
      </c>
      <c r="Y386" s="5" t="s">
        <v>2040</v>
      </c>
      <c r="Z386" s="5" t="s">
        <v>2041</v>
      </c>
      <c r="AC386" s="5">
        <v>38</v>
      </c>
      <c r="AD386" s="5" t="s">
        <v>374</v>
      </c>
      <c r="AE386" s="5" t="s">
        <v>375</v>
      </c>
      <c r="AJ386" s="5" t="s">
        <v>35</v>
      </c>
      <c r="AK386" s="5" t="s">
        <v>36</v>
      </c>
      <c r="AL386" s="5" t="s">
        <v>154</v>
      </c>
      <c r="AM386" s="5" t="s">
        <v>155</v>
      </c>
      <c r="AT386" s="5" t="s">
        <v>144</v>
      </c>
      <c r="AU386" s="5" t="s">
        <v>145</v>
      </c>
      <c r="AV386" s="5" t="s">
        <v>2042</v>
      </c>
      <c r="AW386" s="5" t="s">
        <v>2043</v>
      </c>
      <c r="BG386" s="5" t="s">
        <v>144</v>
      </c>
      <c r="BH386" s="5" t="s">
        <v>145</v>
      </c>
      <c r="BI386" s="5" t="s">
        <v>2044</v>
      </c>
      <c r="BJ386" s="5" t="s">
        <v>2045</v>
      </c>
      <c r="BK386" s="5" t="s">
        <v>144</v>
      </c>
      <c r="BL386" s="5" t="s">
        <v>145</v>
      </c>
      <c r="BM386" s="5" t="s">
        <v>2046</v>
      </c>
      <c r="BN386" s="5" t="s">
        <v>2047</v>
      </c>
      <c r="BO386" s="5" t="s">
        <v>144</v>
      </c>
      <c r="BP386" s="5" t="s">
        <v>145</v>
      </c>
      <c r="BQ386" s="5" t="s">
        <v>2048</v>
      </c>
      <c r="BR386" s="5" t="s">
        <v>7876</v>
      </c>
      <c r="BS386" s="5" t="s">
        <v>342</v>
      </c>
      <c r="BT386" s="5" t="s">
        <v>343</v>
      </c>
    </row>
    <row r="387" spans="1:72" ht="13.5" customHeight="1">
      <c r="A387" s="7" t="str">
        <f>HYPERLINK("http://kyu.snu.ac.kr/sdhj/index.jsp?type=hj/GK14746_00IM0001_098a.jpg","1867_수북면_098a")</f>
        <v>1867_수북면_098a</v>
      </c>
      <c r="B387" s="4">
        <v>1867</v>
      </c>
      <c r="C387" s="4" t="s">
        <v>7877</v>
      </c>
      <c r="D387" s="4" t="s">
        <v>7878</v>
      </c>
      <c r="E387" s="4">
        <v>386</v>
      </c>
      <c r="F387" s="5">
        <v>3</v>
      </c>
      <c r="G387" s="5" t="s">
        <v>1668</v>
      </c>
      <c r="H387" s="5" t="s">
        <v>1669</v>
      </c>
      <c r="I387" s="5">
        <v>4</v>
      </c>
      <c r="L387" s="5">
        <v>4</v>
      </c>
      <c r="M387" s="4" t="s">
        <v>2038</v>
      </c>
      <c r="N387" s="4" t="s">
        <v>2039</v>
      </c>
      <c r="S387" s="5" t="s">
        <v>96</v>
      </c>
      <c r="T387" s="5" t="s">
        <v>97</v>
      </c>
      <c r="W387" s="5" t="s">
        <v>2049</v>
      </c>
      <c r="X387" s="5" t="s">
        <v>2050</v>
      </c>
      <c r="Y387" s="5" t="s">
        <v>156</v>
      </c>
      <c r="Z387" s="5" t="s">
        <v>157</v>
      </c>
      <c r="AC387" s="5">
        <v>43</v>
      </c>
      <c r="AD387" s="5" t="s">
        <v>140</v>
      </c>
      <c r="AE387" s="5" t="s">
        <v>141</v>
      </c>
      <c r="AJ387" s="5" t="s">
        <v>35</v>
      </c>
      <c r="AK387" s="5" t="s">
        <v>36</v>
      </c>
      <c r="AL387" s="5" t="s">
        <v>355</v>
      </c>
      <c r="AM387" s="5" t="s">
        <v>356</v>
      </c>
      <c r="AT387" s="5" t="s">
        <v>7879</v>
      </c>
      <c r="AU387" s="5" t="s">
        <v>7880</v>
      </c>
      <c r="AV387" s="5" t="s">
        <v>2051</v>
      </c>
      <c r="AW387" s="5" t="s">
        <v>2052</v>
      </c>
      <c r="BG387" s="5" t="s">
        <v>7881</v>
      </c>
      <c r="BH387" s="5" t="s">
        <v>7882</v>
      </c>
      <c r="BI387" s="5" t="s">
        <v>2053</v>
      </c>
      <c r="BJ387" s="5" t="s">
        <v>2054</v>
      </c>
      <c r="BK387" s="5" t="s">
        <v>2055</v>
      </c>
      <c r="BL387" s="5" t="s">
        <v>2056</v>
      </c>
      <c r="BM387" s="5" t="s">
        <v>2057</v>
      </c>
      <c r="BN387" s="5" t="s">
        <v>2058</v>
      </c>
      <c r="BO387" s="5" t="s">
        <v>144</v>
      </c>
      <c r="BP387" s="5" t="s">
        <v>145</v>
      </c>
      <c r="BQ387" s="5" t="s">
        <v>2059</v>
      </c>
      <c r="BR387" s="5" t="s">
        <v>2060</v>
      </c>
      <c r="BS387" s="5" t="s">
        <v>228</v>
      </c>
      <c r="BT387" s="5" t="s">
        <v>229</v>
      </c>
    </row>
    <row r="388" spans="1:72" ht="13.5" customHeight="1">
      <c r="A388" s="7" t="str">
        <f>HYPERLINK("http://kyu.snu.ac.kr/sdhj/index.jsp?type=hj/GK14746_00IM0001_098a.jpg","1867_수북면_098a")</f>
        <v>1867_수북면_098a</v>
      </c>
      <c r="B388" s="4">
        <v>1867</v>
      </c>
      <c r="C388" s="4" t="s">
        <v>7883</v>
      </c>
      <c r="D388" s="4" t="s">
        <v>7884</v>
      </c>
      <c r="E388" s="4">
        <v>387</v>
      </c>
      <c r="F388" s="5">
        <v>3</v>
      </c>
      <c r="G388" s="5" t="s">
        <v>1668</v>
      </c>
      <c r="H388" s="5" t="s">
        <v>1669</v>
      </c>
      <c r="I388" s="5">
        <v>4</v>
      </c>
      <c r="L388" s="5">
        <v>4</v>
      </c>
      <c r="M388" s="4" t="s">
        <v>2038</v>
      </c>
      <c r="N388" s="4" t="s">
        <v>2039</v>
      </c>
      <c r="T388" s="5" t="s">
        <v>7790</v>
      </c>
      <c r="U388" s="5" t="s">
        <v>170</v>
      </c>
      <c r="V388" s="5" t="s">
        <v>171</v>
      </c>
      <c r="Y388" s="5" t="s">
        <v>2061</v>
      </c>
      <c r="Z388" s="5" t="s">
        <v>2062</v>
      </c>
      <c r="AC388" s="5">
        <v>42</v>
      </c>
    </row>
    <row r="389" spans="1:72" ht="13.5" customHeight="1">
      <c r="A389" s="7" t="str">
        <f>HYPERLINK("http://kyu.snu.ac.kr/sdhj/index.jsp?type=hj/GK14746_00IM0001_098a.jpg","1867_수북면_098a")</f>
        <v>1867_수북면_098a</v>
      </c>
      <c r="B389" s="4">
        <v>1867</v>
      </c>
      <c r="C389" s="4" t="s">
        <v>7716</v>
      </c>
      <c r="D389" s="4" t="s">
        <v>7717</v>
      </c>
      <c r="E389" s="4">
        <v>388</v>
      </c>
      <c r="F389" s="5">
        <v>3</v>
      </c>
      <c r="G389" s="5" t="s">
        <v>1668</v>
      </c>
      <c r="H389" s="5" t="s">
        <v>1669</v>
      </c>
      <c r="I389" s="5">
        <v>4</v>
      </c>
      <c r="L389" s="5">
        <v>5</v>
      </c>
      <c r="M389" s="4" t="s">
        <v>2063</v>
      </c>
      <c r="N389" s="4" t="s">
        <v>2064</v>
      </c>
      <c r="T389" s="5" t="s">
        <v>7786</v>
      </c>
      <c r="U389" s="5" t="s">
        <v>2065</v>
      </c>
      <c r="V389" s="5" t="s">
        <v>2066</v>
      </c>
      <c r="W389" s="5" t="s">
        <v>1457</v>
      </c>
      <c r="X389" s="5" t="s">
        <v>1076</v>
      </c>
      <c r="Y389" s="5" t="s">
        <v>22</v>
      </c>
      <c r="Z389" s="5" t="s">
        <v>23</v>
      </c>
      <c r="AC389" s="5">
        <v>64</v>
      </c>
      <c r="AD389" s="5" t="s">
        <v>100</v>
      </c>
      <c r="AE389" s="5" t="s">
        <v>101</v>
      </c>
      <c r="AJ389" s="5" t="s">
        <v>35</v>
      </c>
      <c r="AK389" s="5" t="s">
        <v>36</v>
      </c>
      <c r="AL389" s="5" t="s">
        <v>322</v>
      </c>
      <c r="AM389" s="5" t="s">
        <v>323</v>
      </c>
      <c r="AT389" s="5" t="s">
        <v>86</v>
      </c>
      <c r="AU389" s="5" t="s">
        <v>87</v>
      </c>
      <c r="AV389" s="5" t="s">
        <v>1828</v>
      </c>
      <c r="AW389" s="5" t="s">
        <v>1829</v>
      </c>
      <c r="BG389" s="5" t="s">
        <v>86</v>
      </c>
      <c r="BH389" s="5" t="s">
        <v>87</v>
      </c>
      <c r="BI389" s="5" t="s">
        <v>2067</v>
      </c>
      <c r="BJ389" s="5" t="s">
        <v>1699</v>
      </c>
      <c r="BK389" s="5" t="s">
        <v>86</v>
      </c>
      <c r="BL389" s="5" t="s">
        <v>87</v>
      </c>
      <c r="BM389" s="5" t="s">
        <v>1652</v>
      </c>
      <c r="BN389" s="5" t="s">
        <v>1253</v>
      </c>
      <c r="BO389" s="5" t="s">
        <v>86</v>
      </c>
      <c r="BP389" s="5" t="s">
        <v>87</v>
      </c>
      <c r="BQ389" s="5" t="s">
        <v>2068</v>
      </c>
      <c r="BR389" s="5" t="s">
        <v>2069</v>
      </c>
      <c r="BS389" s="5" t="s">
        <v>84</v>
      </c>
      <c r="BT389" s="5" t="s">
        <v>85</v>
      </c>
    </row>
    <row r="390" spans="1:72" ht="13.5" customHeight="1">
      <c r="A390" s="7" t="str">
        <f>HYPERLINK("http://kyu.snu.ac.kr/sdhj/index.jsp?type=hj/GK14746_00IM0001_098b.jpg","1867_수북면_098b")</f>
        <v>1867_수북면_098b</v>
      </c>
      <c r="B390" s="4">
        <v>1867</v>
      </c>
      <c r="C390" s="4" t="s">
        <v>7681</v>
      </c>
      <c r="D390" s="4" t="s">
        <v>7682</v>
      </c>
      <c r="E390" s="4">
        <v>389</v>
      </c>
      <c r="F390" s="5">
        <v>3</v>
      </c>
      <c r="G390" s="5" t="s">
        <v>1668</v>
      </c>
      <c r="H390" s="5" t="s">
        <v>1669</v>
      </c>
      <c r="I390" s="5">
        <v>4</v>
      </c>
      <c r="L390" s="5">
        <v>5</v>
      </c>
      <c r="M390" s="4" t="s">
        <v>2063</v>
      </c>
      <c r="N390" s="4" t="s">
        <v>2064</v>
      </c>
      <c r="S390" s="5" t="s">
        <v>114</v>
      </c>
      <c r="T390" s="5" t="s">
        <v>115</v>
      </c>
      <c r="U390" s="5" t="s">
        <v>308</v>
      </c>
      <c r="V390" s="5" t="s">
        <v>309</v>
      </c>
      <c r="Y390" s="5" t="s">
        <v>434</v>
      </c>
      <c r="Z390" s="5" t="s">
        <v>435</v>
      </c>
      <c r="AC390" s="5">
        <v>37</v>
      </c>
      <c r="AD390" s="5" t="s">
        <v>414</v>
      </c>
      <c r="AE390" s="5" t="s">
        <v>415</v>
      </c>
    </row>
    <row r="391" spans="1:72" ht="13.5" customHeight="1">
      <c r="A391" s="7" t="str">
        <f>HYPERLINK("http://kyu.snu.ac.kr/sdhj/index.jsp?type=hj/GK14746_00IM0001_098b.jpg","1867_수북면_098b")</f>
        <v>1867_수북면_098b</v>
      </c>
      <c r="B391" s="4">
        <v>1867</v>
      </c>
      <c r="C391" s="4" t="s">
        <v>7681</v>
      </c>
      <c r="D391" s="4" t="s">
        <v>7682</v>
      </c>
      <c r="E391" s="4">
        <v>390</v>
      </c>
      <c r="F391" s="5">
        <v>3</v>
      </c>
      <c r="G391" s="5" t="s">
        <v>1668</v>
      </c>
      <c r="H391" s="5" t="s">
        <v>1669</v>
      </c>
      <c r="I391" s="5">
        <v>4</v>
      </c>
      <c r="L391" s="5">
        <v>5</v>
      </c>
      <c r="M391" s="4" t="s">
        <v>2063</v>
      </c>
      <c r="N391" s="4" t="s">
        <v>2064</v>
      </c>
      <c r="S391" s="5" t="s">
        <v>114</v>
      </c>
      <c r="T391" s="5" t="s">
        <v>115</v>
      </c>
      <c r="U391" s="5" t="s">
        <v>7885</v>
      </c>
      <c r="V391" s="5" t="s">
        <v>2070</v>
      </c>
      <c r="Y391" s="5" t="s">
        <v>7886</v>
      </c>
      <c r="Z391" s="5" t="s">
        <v>594</v>
      </c>
      <c r="AC391" s="5">
        <v>27</v>
      </c>
      <c r="AD391" s="5" t="s">
        <v>174</v>
      </c>
      <c r="AE391" s="5" t="s">
        <v>175</v>
      </c>
    </row>
    <row r="392" spans="1:72" ht="13.5" customHeight="1">
      <c r="A392" s="7" t="str">
        <f>HYPERLINK("http://kyu.snu.ac.kr/sdhj/index.jsp?type=hj/GK14746_00IM0001_098b.jpg","1867_수북면_098b")</f>
        <v>1867_수북면_098b</v>
      </c>
      <c r="B392" s="4">
        <v>1867</v>
      </c>
      <c r="C392" s="4" t="s">
        <v>7681</v>
      </c>
      <c r="D392" s="4" t="s">
        <v>7682</v>
      </c>
      <c r="E392" s="4">
        <v>391</v>
      </c>
      <c r="F392" s="5">
        <v>3</v>
      </c>
      <c r="G392" s="5" t="s">
        <v>1668</v>
      </c>
      <c r="H392" s="5" t="s">
        <v>1669</v>
      </c>
      <c r="I392" s="5">
        <v>4</v>
      </c>
      <c r="L392" s="5">
        <v>5</v>
      </c>
      <c r="M392" s="4" t="s">
        <v>2063</v>
      </c>
      <c r="N392" s="4" t="s">
        <v>2064</v>
      </c>
      <c r="T392" s="5" t="s">
        <v>7887</v>
      </c>
      <c r="U392" s="5" t="s">
        <v>170</v>
      </c>
      <c r="V392" s="5" t="s">
        <v>171</v>
      </c>
      <c r="Y392" s="5" t="s">
        <v>2071</v>
      </c>
      <c r="Z392" s="5" t="s">
        <v>2072</v>
      </c>
      <c r="AD392" s="5" t="s">
        <v>126</v>
      </c>
      <c r="AE392" s="5" t="s">
        <v>127</v>
      </c>
    </row>
    <row r="393" spans="1:72" ht="13.5" customHeight="1">
      <c r="A393" s="7" t="str">
        <f>HYPERLINK("http://kyu.snu.ac.kr/sdhj/index.jsp?type=hj/GK14746_00IM0001_098b.jpg","1867_수북면_098b")</f>
        <v>1867_수북면_098b</v>
      </c>
      <c r="B393" s="4">
        <v>1867</v>
      </c>
      <c r="C393" s="4" t="s">
        <v>7681</v>
      </c>
      <c r="D393" s="4" t="s">
        <v>7682</v>
      </c>
      <c r="E393" s="4">
        <v>392</v>
      </c>
      <c r="F393" s="5">
        <v>3</v>
      </c>
      <c r="G393" s="5" t="s">
        <v>1668</v>
      </c>
      <c r="H393" s="5" t="s">
        <v>1669</v>
      </c>
      <c r="I393" s="5">
        <v>5</v>
      </c>
      <c r="J393" s="5" t="s">
        <v>2073</v>
      </c>
      <c r="K393" s="5" t="s">
        <v>2074</v>
      </c>
      <c r="L393" s="5">
        <v>1</v>
      </c>
      <c r="M393" s="4" t="s">
        <v>2075</v>
      </c>
      <c r="N393" s="4" t="s">
        <v>2076</v>
      </c>
      <c r="T393" s="5" t="s">
        <v>7702</v>
      </c>
      <c r="U393" s="5" t="s">
        <v>134</v>
      </c>
      <c r="V393" s="5" t="s">
        <v>135</v>
      </c>
      <c r="W393" s="5" t="s">
        <v>210</v>
      </c>
      <c r="X393" s="5" t="s">
        <v>211</v>
      </c>
      <c r="Y393" s="5" t="s">
        <v>2077</v>
      </c>
      <c r="Z393" s="5" t="s">
        <v>2078</v>
      </c>
      <c r="AC393" s="5">
        <v>44</v>
      </c>
      <c r="AD393" s="5" t="s">
        <v>583</v>
      </c>
      <c r="AE393" s="5" t="s">
        <v>584</v>
      </c>
      <c r="AJ393" s="5" t="s">
        <v>35</v>
      </c>
      <c r="AK393" s="5" t="s">
        <v>36</v>
      </c>
      <c r="AL393" s="5" t="s">
        <v>154</v>
      </c>
      <c r="AM393" s="5" t="s">
        <v>155</v>
      </c>
      <c r="AT393" s="5" t="s">
        <v>144</v>
      </c>
      <c r="AU393" s="5" t="s">
        <v>145</v>
      </c>
      <c r="AV393" s="5" t="s">
        <v>2079</v>
      </c>
      <c r="AW393" s="5" t="s">
        <v>2080</v>
      </c>
      <c r="BG393" s="5" t="s">
        <v>144</v>
      </c>
      <c r="BH393" s="5" t="s">
        <v>145</v>
      </c>
      <c r="BI393" s="5" t="s">
        <v>2081</v>
      </c>
      <c r="BJ393" s="5" t="s">
        <v>2082</v>
      </c>
      <c r="BK393" s="5" t="s">
        <v>144</v>
      </c>
      <c r="BL393" s="5" t="s">
        <v>145</v>
      </c>
      <c r="BM393" s="5" t="s">
        <v>2083</v>
      </c>
      <c r="BN393" s="5" t="s">
        <v>2084</v>
      </c>
      <c r="BO393" s="5" t="s">
        <v>144</v>
      </c>
      <c r="BP393" s="5" t="s">
        <v>145</v>
      </c>
      <c r="BQ393" s="5" t="s">
        <v>2085</v>
      </c>
      <c r="BR393" s="5" t="s">
        <v>2086</v>
      </c>
      <c r="BS393" s="5" t="s">
        <v>160</v>
      </c>
      <c r="BT393" s="5" t="s">
        <v>161</v>
      </c>
    </row>
    <row r="394" spans="1:72" ht="13.5" customHeight="1">
      <c r="A394" s="7" t="str">
        <f>HYPERLINK("http://kyu.snu.ac.kr/sdhj/index.jsp?type=hj/GK14746_00IM0001_098b.jpg","1867_수북면_098b")</f>
        <v>1867_수북면_098b</v>
      </c>
      <c r="B394" s="4">
        <v>1867</v>
      </c>
      <c r="C394" s="4" t="s">
        <v>7681</v>
      </c>
      <c r="D394" s="4" t="s">
        <v>7682</v>
      </c>
      <c r="E394" s="4">
        <v>393</v>
      </c>
      <c r="F394" s="5">
        <v>3</v>
      </c>
      <c r="G394" s="5" t="s">
        <v>1668</v>
      </c>
      <c r="H394" s="5" t="s">
        <v>1669</v>
      </c>
      <c r="I394" s="5">
        <v>5</v>
      </c>
      <c r="L394" s="5">
        <v>1</v>
      </c>
      <c r="M394" s="4" t="s">
        <v>2075</v>
      </c>
      <c r="N394" s="4" t="s">
        <v>2076</v>
      </c>
      <c r="S394" s="5" t="s">
        <v>96</v>
      </c>
      <c r="T394" s="5" t="s">
        <v>97</v>
      </c>
      <c r="W394" s="5" t="s">
        <v>192</v>
      </c>
      <c r="X394" s="5" t="s">
        <v>193</v>
      </c>
      <c r="Y394" s="5" t="s">
        <v>156</v>
      </c>
      <c r="Z394" s="5" t="s">
        <v>157</v>
      </c>
      <c r="AC394" s="5">
        <v>44</v>
      </c>
      <c r="AD394" s="5" t="s">
        <v>583</v>
      </c>
      <c r="AE394" s="5" t="s">
        <v>584</v>
      </c>
      <c r="AJ394" s="5" t="s">
        <v>35</v>
      </c>
      <c r="AK394" s="5" t="s">
        <v>36</v>
      </c>
      <c r="AL394" s="5" t="s">
        <v>228</v>
      </c>
      <c r="AM394" s="5" t="s">
        <v>229</v>
      </c>
      <c r="AT394" s="5" t="s">
        <v>144</v>
      </c>
      <c r="AU394" s="5" t="s">
        <v>145</v>
      </c>
      <c r="AV394" s="5" t="s">
        <v>2087</v>
      </c>
      <c r="AW394" s="5" t="s">
        <v>2088</v>
      </c>
      <c r="BG394" s="5" t="s">
        <v>144</v>
      </c>
      <c r="BH394" s="5" t="s">
        <v>145</v>
      </c>
      <c r="BI394" s="5" t="s">
        <v>393</v>
      </c>
      <c r="BJ394" s="5" t="s">
        <v>394</v>
      </c>
      <c r="BK394" s="5" t="s">
        <v>144</v>
      </c>
      <c r="BL394" s="5" t="s">
        <v>145</v>
      </c>
      <c r="BM394" s="5" t="s">
        <v>2089</v>
      </c>
      <c r="BN394" s="5" t="s">
        <v>2090</v>
      </c>
      <c r="BO394" s="5" t="s">
        <v>144</v>
      </c>
      <c r="BP394" s="5" t="s">
        <v>145</v>
      </c>
      <c r="BQ394" s="5" t="s">
        <v>2091</v>
      </c>
      <c r="BR394" s="5" t="s">
        <v>2092</v>
      </c>
      <c r="BS394" s="5" t="s">
        <v>342</v>
      </c>
      <c r="BT394" s="5" t="s">
        <v>343</v>
      </c>
    </row>
    <row r="395" spans="1:72" ht="13.5" customHeight="1">
      <c r="A395" s="7" t="str">
        <f>HYPERLINK("http://kyu.snu.ac.kr/sdhj/index.jsp?type=hj/GK14746_00IM0001_098b.jpg","1867_수북면_098b")</f>
        <v>1867_수북면_098b</v>
      </c>
      <c r="B395" s="4">
        <v>1867</v>
      </c>
      <c r="C395" s="4" t="s">
        <v>7888</v>
      </c>
      <c r="D395" s="4" t="s">
        <v>7889</v>
      </c>
      <c r="E395" s="4">
        <v>394</v>
      </c>
      <c r="F395" s="5">
        <v>3</v>
      </c>
      <c r="G395" s="5" t="s">
        <v>1668</v>
      </c>
      <c r="H395" s="5" t="s">
        <v>1669</v>
      </c>
      <c r="I395" s="5">
        <v>5</v>
      </c>
      <c r="L395" s="5">
        <v>1</v>
      </c>
      <c r="M395" s="4" t="s">
        <v>2075</v>
      </c>
      <c r="N395" s="4" t="s">
        <v>2076</v>
      </c>
      <c r="T395" s="5" t="s">
        <v>7705</v>
      </c>
      <c r="U395" s="5" t="s">
        <v>170</v>
      </c>
      <c r="V395" s="5" t="s">
        <v>171</v>
      </c>
      <c r="Y395" s="5" t="s">
        <v>2093</v>
      </c>
      <c r="Z395" s="5" t="s">
        <v>2094</v>
      </c>
      <c r="AD395" s="5" t="s">
        <v>304</v>
      </c>
      <c r="AE395" s="5" t="s">
        <v>305</v>
      </c>
    </row>
    <row r="396" spans="1:72" ht="13.5" customHeight="1">
      <c r="A396" s="7" t="str">
        <f>HYPERLINK("http://kyu.snu.ac.kr/sdhj/index.jsp?type=hj/GK14746_00IM0001_098b.jpg","1867_수북면_098b")</f>
        <v>1867_수북면_098b</v>
      </c>
      <c r="B396" s="4">
        <v>1867</v>
      </c>
      <c r="C396" s="4" t="s">
        <v>7890</v>
      </c>
      <c r="D396" s="4" t="s">
        <v>7891</v>
      </c>
      <c r="E396" s="4">
        <v>395</v>
      </c>
      <c r="F396" s="5">
        <v>3</v>
      </c>
      <c r="G396" s="5" t="s">
        <v>1668</v>
      </c>
      <c r="H396" s="5" t="s">
        <v>1669</v>
      </c>
      <c r="I396" s="5">
        <v>5</v>
      </c>
      <c r="L396" s="5">
        <v>2</v>
      </c>
      <c r="M396" s="4" t="s">
        <v>2095</v>
      </c>
      <c r="N396" s="4" t="s">
        <v>2096</v>
      </c>
      <c r="T396" s="5" t="s">
        <v>7892</v>
      </c>
      <c r="U396" s="5" t="s">
        <v>2097</v>
      </c>
      <c r="V396" s="5" t="s">
        <v>2098</v>
      </c>
      <c r="W396" s="5" t="s">
        <v>238</v>
      </c>
      <c r="X396" s="5" t="s">
        <v>239</v>
      </c>
      <c r="Y396" s="5" t="s">
        <v>2099</v>
      </c>
      <c r="Z396" s="5" t="s">
        <v>2100</v>
      </c>
      <c r="AC396" s="5">
        <v>27</v>
      </c>
      <c r="AD396" s="5" t="s">
        <v>174</v>
      </c>
      <c r="AE396" s="5" t="s">
        <v>175</v>
      </c>
      <c r="AJ396" s="5" t="s">
        <v>35</v>
      </c>
      <c r="AK396" s="5" t="s">
        <v>36</v>
      </c>
      <c r="AL396" s="5" t="s">
        <v>242</v>
      </c>
      <c r="AM396" s="5" t="s">
        <v>243</v>
      </c>
      <c r="AT396" s="5" t="s">
        <v>86</v>
      </c>
      <c r="AU396" s="5" t="s">
        <v>87</v>
      </c>
      <c r="AV396" s="5" t="s">
        <v>2101</v>
      </c>
      <c r="AW396" s="5" t="s">
        <v>2102</v>
      </c>
      <c r="BG396" s="5" t="s">
        <v>86</v>
      </c>
      <c r="BH396" s="5" t="s">
        <v>87</v>
      </c>
      <c r="BI396" s="5" t="s">
        <v>2103</v>
      </c>
      <c r="BJ396" s="5" t="s">
        <v>2104</v>
      </c>
      <c r="BK396" s="5" t="s">
        <v>86</v>
      </c>
      <c r="BL396" s="5" t="s">
        <v>87</v>
      </c>
      <c r="BM396" s="5" t="s">
        <v>2105</v>
      </c>
      <c r="BN396" s="5" t="s">
        <v>2106</v>
      </c>
      <c r="BO396" s="5" t="s">
        <v>102</v>
      </c>
      <c r="BP396" s="5" t="s">
        <v>103</v>
      </c>
      <c r="BQ396" s="5" t="s">
        <v>2107</v>
      </c>
      <c r="BR396" s="5" t="s">
        <v>7893</v>
      </c>
      <c r="BS396" s="5" t="s">
        <v>668</v>
      </c>
      <c r="BT396" s="5" t="s">
        <v>540</v>
      </c>
    </row>
    <row r="397" spans="1:72" ht="13.5" customHeight="1">
      <c r="A397" s="7" t="str">
        <f>HYPERLINK("http://kyu.snu.ac.kr/sdhj/index.jsp?type=hj/GK14746_00IM0001_098b.jpg","1867_수북면_098b")</f>
        <v>1867_수북면_098b</v>
      </c>
      <c r="B397" s="4">
        <v>1867</v>
      </c>
      <c r="C397" s="4" t="s">
        <v>7894</v>
      </c>
      <c r="D397" s="4" t="s">
        <v>7895</v>
      </c>
      <c r="E397" s="4">
        <v>396</v>
      </c>
      <c r="F397" s="5">
        <v>3</v>
      </c>
      <c r="G397" s="5" t="s">
        <v>1668</v>
      </c>
      <c r="H397" s="5" t="s">
        <v>1669</v>
      </c>
      <c r="I397" s="5">
        <v>5</v>
      </c>
      <c r="L397" s="5">
        <v>2</v>
      </c>
      <c r="M397" s="4" t="s">
        <v>2095</v>
      </c>
      <c r="N397" s="4" t="s">
        <v>2096</v>
      </c>
      <c r="S397" s="5" t="s">
        <v>661</v>
      </c>
      <c r="T397" s="5" t="s">
        <v>662</v>
      </c>
      <c r="W397" s="5" t="s">
        <v>535</v>
      </c>
      <c r="X397" s="5" t="s">
        <v>536</v>
      </c>
      <c r="Y397" s="5" t="s">
        <v>22</v>
      </c>
      <c r="Z397" s="5" t="s">
        <v>23</v>
      </c>
      <c r="AC397" s="5">
        <v>51</v>
      </c>
      <c r="AD397" s="5" t="s">
        <v>180</v>
      </c>
      <c r="AE397" s="5" t="s">
        <v>181</v>
      </c>
    </row>
    <row r="398" spans="1:72" ht="13.5" customHeight="1">
      <c r="A398" s="7" t="str">
        <f>HYPERLINK("http://kyu.snu.ac.kr/sdhj/index.jsp?type=hj/GK14746_00IM0001_098b.jpg","1867_수북면_098b")</f>
        <v>1867_수북면_098b</v>
      </c>
      <c r="B398" s="4">
        <v>1867</v>
      </c>
      <c r="C398" s="4" t="s">
        <v>7896</v>
      </c>
      <c r="D398" s="4" t="s">
        <v>7897</v>
      </c>
      <c r="E398" s="4">
        <v>397</v>
      </c>
      <c r="F398" s="5">
        <v>3</v>
      </c>
      <c r="G398" s="5" t="s">
        <v>1668</v>
      </c>
      <c r="H398" s="5" t="s">
        <v>1669</v>
      </c>
      <c r="I398" s="5">
        <v>5</v>
      </c>
      <c r="L398" s="5">
        <v>3</v>
      </c>
      <c r="M398" s="4" t="s">
        <v>2108</v>
      </c>
      <c r="N398" s="4" t="s">
        <v>2109</v>
      </c>
      <c r="T398" s="5" t="s">
        <v>7496</v>
      </c>
      <c r="U398" s="5" t="s">
        <v>134</v>
      </c>
      <c r="V398" s="5" t="s">
        <v>135</v>
      </c>
      <c r="W398" s="5" t="s">
        <v>210</v>
      </c>
      <c r="X398" s="5" t="s">
        <v>211</v>
      </c>
      <c r="Y398" s="5" t="s">
        <v>7898</v>
      </c>
      <c r="Z398" s="5" t="s">
        <v>2110</v>
      </c>
      <c r="AC398" s="5">
        <v>28</v>
      </c>
      <c r="AD398" s="5" t="s">
        <v>992</v>
      </c>
      <c r="AE398" s="5" t="s">
        <v>993</v>
      </c>
      <c r="AJ398" s="5" t="s">
        <v>35</v>
      </c>
      <c r="AK398" s="5" t="s">
        <v>36</v>
      </c>
      <c r="AL398" s="5" t="s">
        <v>365</v>
      </c>
      <c r="AM398" s="5" t="s">
        <v>366</v>
      </c>
      <c r="AT398" s="5" t="s">
        <v>144</v>
      </c>
      <c r="AU398" s="5" t="s">
        <v>145</v>
      </c>
      <c r="AV398" s="5" t="s">
        <v>2111</v>
      </c>
      <c r="AW398" s="5" t="s">
        <v>2112</v>
      </c>
      <c r="BG398" s="5" t="s">
        <v>144</v>
      </c>
      <c r="BH398" s="5" t="s">
        <v>145</v>
      </c>
      <c r="BI398" s="5" t="s">
        <v>2113</v>
      </c>
      <c r="BJ398" s="5" t="s">
        <v>594</v>
      </c>
      <c r="BK398" s="5" t="s">
        <v>144</v>
      </c>
      <c r="BL398" s="5" t="s">
        <v>145</v>
      </c>
      <c r="BM398" s="5" t="s">
        <v>1975</v>
      </c>
      <c r="BN398" s="5" t="s">
        <v>1976</v>
      </c>
      <c r="BO398" s="5" t="s">
        <v>144</v>
      </c>
      <c r="BP398" s="5" t="s">
        <v>145</v>
      </c>
      <c r="BQ398" s="5" t="s">
        <v>2114</v>
      </c>
      <c r="BR398" s="5" t="s">
        <v>2115</v>
      </c>
      <c r="BS398" s="5" t="s">
        <v>160</v>
      </c>
      <c r="BT398" s="5" t="s">
        <v>161</v>
      </c>
    </row>
    <row r="399" spans="1:72" ht="13.5" customHeight="1">
      <c r="A399" s="7" t="str">
        <f>HYPERLINK("http://kyu.snu.ac.kr/sdhj/index.jsp?type=hj/GK14746_00IM0001_098b.jpg","1867_수북면_098b")</f>
        <v>1867_수북면_098b</v>
      </c>
      <c r="B399" s="4">
        <v>1867</v>
      </c>
      <c r="C399" s="4" t="s">
        <v>7590</v>
      </c>
      <c r="D399" s="4" t="s">
        <v>7591</v>
      </c>
      <c r="E399" s="4">
        <v>398</v>
      </c>
      <c r="F399" s="5">
        <v>3</v>
      </c>
      <c r="G399" s="5" t="s">
        <v>1668</v>
      </c>
      <c r="H399" s="5" t="s">
        <v>1669</v>
      </c>
      <c r="I399" s="5">
        <v>5</v>
      </c>
      <c r="L399" s="5">
        <v>3</v>
      </c>
      <c r="M399" s="4" t="s">
        <v>2108</v>
      </c>
      <c r="N399" s="4" t="s">
        <v>2109</v>
      </c>
      <c r="T399" s="5" t="s">
        <v>7899</v>
      </c>
      <c r="AT399" s="5" t="s">
        <v>144</v>
      </c>
      <c r="AU399" s="5" t="s">
        <v>145</v>
      </c>
      <c r="AV399" s="5" t="s">
        <v>2116</v>
      </c>
      <c r="AW399" s="5" t="s">
        <v>2117</v>
      </c>
      <c r="BG399" s="5" t="s">
        <v>144</v>
      </c>
      <c r="BH399" s="5" t="s">
        <v>145</v>
      </c>
      <c r="BI399" s="5" t="s">
        <v>2118</v>
      </c>
      <c r="BJ399" s="5" t="s">
        <v>2119</v>
      </c>
      <c r="BK399" s="5" t="s">
        <v>144</v>
      </c>
      <c r="BL399" s="5" t="s">
        <v>145</v>
      </c>
      <c r="BM399" s="5" t="s">
        <v>2120</v>
      </c>
      <c r="BN399" s="5" t="s">
        <v>2121</v>
      </c>
      <c r="BO399" s="5" t="s">
        <v>144</v>
      </c>
      <c r="BP399" s="5" t="s">
        <v>145</v>
      </c>
      <c r="BQ399" s="5" t="s">
        <v>2122</v>
      </c>
      <c r="BR399" s="5" t="s">
        <v>2123</v>
      </c>
      <c r="BS399" s="5" t="s">
        <v>154</v>
      </c>
      <c r="BT399" s="5" t="s">
        <v>155</v>
      </c>
    </row>
    <row r="400" spans="1:72" ht="13.5" customHeight="1">
      <c r="A400" s="7" t="str">
        <f>HYPERLINK("http://kyu.snu.ac.kr/sdhj/index.jsp?type=hj/GK14746_00IM0001_098b.jpg","1867_수북면_098b")</f>
        <v>1867_수북면_098b</v>
      </c>
      <c r="B400" s="4">
        <v>1867</v>
      </c>
      <c r="C400" s="4" t="s">
        <v>7621</v>
      </c>
      <c r="D400" s="4" t="s">
        <v>7622</v>
      </c>
      <c r="E400" s="4">
        <v>399</v>
      </c>
      <c r="F400" s="5">
        <v>3</v>
      </c>
      <c r="G400" s="5" t="s">
        <v>1668</v>
      </c>
      <c r="H400" s="5" t="s">
        <v>1669</v>
      </c>
      <c r="I400" s="5">
        <v>5</v>
      </c>
      <c r="L400" s="5">
        <v>3</v>
      </c>
      <c r="M400" s="4" t="s">
        <v>2108</v>
      </c>
      <c r="N400" s="4" t="s">
        <v>2109</v>
      </c>
      <c r="S400" s="5" t="s">
        <v>661</v>
      </c>
      <c r="T400" s="5" t="s">
        <v>662</v>
      </c>
      <c r="W400" s="5" t="s">
        <v>78</v>
      </c>
      <c r="X400" s="5" t="s">
        <v>79</v>
      </c>
      <c r="Y400" s="5" t="s">
        <v>156</v>
      </c>
      <c r="Z400" s="5" t="s">
        <v>157</v>
      </c>
      <c r="AC400" s="5">
        <v>68</v>
      </c>
      <c r="AD400" s="5" t="s">
        <v>328</v>
      </c>
      <c r="AE400" s="5" t="s">
        <v>329</v>
      </c>
    </row>
    <row r="401" spans="1:72" ht="13.5" customHeight="1">
      <c r="A401" s="7" t="str">
        <f>HYPERLINK("http://kyu.snu.ac.kr/sdhj/index.jsp?type=hj/GK14746_00IM0001_098b.jpg","1867_수북면_098b")</f>
        <v>1867_수북면_098b</v>
      </c>
      <c r="B401" s="4">
        <v>1867</v>
      </c>
      <c r="C401" s="4" t="s">
        <v>7503</v>
      </c>
      <c r="D401" s="4" t="s">
        <v>7504</v>
      </c>
      <c r="E401" s="4">
        <v>400</v>
      </c>
      <c r="F401" s="5">
        <v>3</v>
      </c>
      <c r="G401" s="5" t="s">
        <v>1668</v>
      </c>
      <c r="H401" s="5" t="s">
        <v>1669</v>
      </c>
      <c r="I401" s="5">
        <v>5</v>
      </c>
      <c r="L401" s="5">
        <v>3</v>
      </c>
      <c r="M401" s="4" t="s">
        <v>2108</v>
      </c>
      <c r="N401" s="4" t="s">
        <v>2109</v>
      </c>
      <c r="T401" s="5" t="s">
        <v>7507</v>
      </c>
      <c r="U401" s="5" t="s">
        <v>170</v>
      </c>
      <c r="V401" s="5" t="s">
        <v>171</v>
      </c>
      <c r="Y401" s="5" t="s">
        <v>2124</v>
      </c>
      <c r="Z401" s="5" t="s">
        <v>2125</v>
      </c>
      <c r="AD401" s="5" t="s">
        <v>414</v>
      </c>
      <c r="AE401" s="5" t="s">
        <v>415</v>
      </c>
    </row>
    <row r="402" spans="1:72" ht="13.5" customHeight="1">
      <c r="A402" s="7" t="str">
        <f>HYPERLINK("http://kyu.snu.ac.kr/sdhj/index.jsp?type=hj/GK14746_00IM0001_098b.jpg","1867_수북면_098b")</f>
        <v>1867_수북면_098b</v>
      </c>
      <c r="B402" s="4">
        <v>1867</v>
      </c>
      <c r="C402" s="4" t="s">
        <v>7503</v>
      </c>
      <c r="D402" s="4" t="s">
        <v>7504</v>
      </c>
      <c r="E402" s="4">
        <v>401</v>
      </c>
      <c r="F402" s="5">
        <v>3</v>
      </c>
      <c r="G402" s="5" t="s">
        <v>1668</v>
      </c>
      <c r="H402" s="5" t="s">
        <v>1669</v>
      </c>
      <c r="I402" s="5">
        <v>5</v>
      </c>
      <c r="L402" s="5">
        <v>4</v>
      </c>
      <c r="M402" s="4" t="s">
        <v>2126</v>
      </c>
      <c r="N402" s="4" t="s">
        <v>2127</v>
      </c>
      <c r="T402" s="5" t="s">
        <v>7900</v>
      </c>
      <c r="U402" s="5" t="s">
        <v>314</v>
      </c>
      <c r="V402" s="5" t="s">
        <v>315</v>
      </c>
      <c r="W402" s="5" t="s">
        <v>2128</v>
      </c>
      <c r="X402" s="5" t="s">
        <v>636</v>
      </c>
      <c r="Y402" s="5" t="s">
        <v>2129</v>
      </c>
      <c r="Z402" s="5" t="s">
        <v>2130</v>
      </c>
      <c r="AC402" s="5">
        <v>44</v>
      </c>
      <c r="AD402" s="5" t="s">
        <v>268</v>
      </c>
      <c r="AE402" s="5" t="s">
        <v>269</v>
      </c>
      <c r="AJ402" s="5" t="s">
        <v>35</v>
      </c>
      <c r="AK402" s="5" t="s">
        <v>36</v>
      </c>
      <c r="AL402" s="5" t="s">
        <v>190</v>
      </c>
      <c r="AM402" s="5" t="s">
        <v>191</v>
      </c>
      <c r="AT402" s="5" t="s">
        <v>2131</v>
      </c>
      <c r="AU402" s="5" t="s">
        <v>2132</v>
      </c>
      <c r="AV402" s="5" t="s">
        <v>2133</v>
      </c>
      <c r="AW402" s="5" t="s">
        <v>2134</v>
      </c>
      <c r="BG402" s="5" t="s">
        <v>314</v>
      </c>
      <c r="BH402" s="5" t="s">
        <v>315</v>
      </c>
      <c r="BI402" s="5" t="s">
        <v>2135</v>
      </c>
      <c r="BJ402" s="5" t="s">
        <v>2136</v>
      </c>
      <c r="BK402" s="5" t="s">
        <v>314</v>
      </c>
      <c r="BL402" s="5" t="s">
        <v>315</v>
      </c>
      <c r="BM402" s="5" t="s">
        <v>2137</v>
      </c>
      <c r="BN402" s="5" t="s">
        <v>2138</v>
      </c>
      <c r="BO402" s="5" t="s">
        <v>314</v>
      </c>
      <c r="BP402" s="5" t="s">
        <v>315</v>
      </c>
      <c r="BQ402" s="5" t="s">
        <v>2139</v>
      </c>
      <c r="BR402" s="5" t="s">
        <v>2140</v>
      </c>
      <c r="BS402" s="5" t="s">
        <v>2141</v>
      </c>
      <c r="BT402" s="5" t="s">
        <v>1221</v>
      </c>
    </row>
    <row r="403" spans="1:72" ht="13.5" customHeight="1">
      <c r="A403" s="7" t="str">
        <f>HYPERLINK("http://kyu.snu.ac.kr/sdhj/index.jsp?type=hj/GK14746_00IM0001_098b.jpg","1867_수북면_098b")</f>
        <v>1867_수북면_098b</v>
      </c>
      <c r="B403" s="4">
        <v>1867</v>
      </c>
      <c r="C403" s="4" t="s">
        <v>7901</v>
      </c>
      <c r="D403" s="4" t="s">
        <v>7902</v>
      </c>
      <c r="E403" s="4">
        <v>402</v>
      </c>
      <c r="F403" s="5">
        <v>3</v>
      </c>
      <c r="G403" s="5" t="s">
        <v>1668</v>
      </c>
      <c r="H403" s="5" t="s">
        <v>1669</v>
      </c>
      <c r="I403" s="5">
        <v>5</v>
      </c>
      <c r="L403" s="5">
        <v>4</v>
      </c>
      <c r="M403" s="4" t="s">
        <v>2126</v>
      </c>
      <c r="N403" s="4" t="s">
        <v>2127</v>
      </c>
      <c r="S403" s="5" t="s">
        <v>96</v>
      </c>
      <c r="T403" s="5" t="s">
        <v>97</v>
      </c>
      <c r="W403" s="5" t="s">
        <v>78</v>
      </c>
      <c r="X403" s="5" t="s">
        <v>79</v>
      </c>
      <c r="Y403" s="5" t="s">
        <v>22</v>
      </c>
      <c r="Z403" s="5" t="s">
        <v>23</v>
      </c>
      <c r="AC403" s="5">
        <v>44</v>
      </c>
      <c r="AJ403" s="5" t="s">
        <v>35</v>
      </c>
      <c r="AK403" s="5" t="s">
        <v>36</v>
      </c>
      <c r="AL403" s="5" t="s">
        <v>228</v>
      </c>
      <c r="AM403" s="5" t="s">
        <v>229</v>
      </c>
    </row>
    <row r="404" spans="1:72" ht="13.5" customHeight="1">
      <c r="A404" s="7" t="str">
        <f>HYPERLINK("http://kyu.snu.ac.kr/sdhj/index.jsp?type=hj/GK14746_00IM0001_098b.jpg","1867_수북면_098b")</f>
        <v>1867_수북면_098b</v>
      </c>
      <c r="B404" s="4">
        <v>1867</v>
      </c>
      <c r="C404" s="4" t="s">
        <v>7475</v>
      </c>
      <c r="D404" s="4" t="s">
        <v>7476</v>
      </c>
      <c r="E404" s="4">
        <v>403</v>
      </c>
      <c r="F404" s="5">
        <v>3</v>
      </c>
      <c r="G404" s="5" t="s">
        <v>1668</v>
      </c>
      <c r="H404" s="5" t="s">
        <v>1669</v>
      </c>
      <c r="I404" s="5">
        <v>5</v>
      </c>
      <c r="L404" s="5">
        <v>4</v>
      </c>
      <c r="M404" s="4" t="s">
        <v>2126</v>
      </c>
      <c r="N404" s="4" t="s">
        <v>2127</v>
      </c>
      <c r="T404" s="5" t="s">
        <v>7903</v>
      </c>
      <c r="U404" s="5" t="s">
        <v>170</v>
      </c>
      <c r="V404" s="5" t="s">
        <v>171</v>
      </c>
      <c r="Y404" s="5" t="s">
        <v>2142</v>
      </c>
      <c r="Z404" s="5" t="s">
        <v>2143</v>
      </c>
      <c r="AD404" s="5" t="s">
        <v>158</v>
      </c>
      <c r="AE404" s="5" t="s">
        <v>159</v>
      </c>
    </row>
    <row r="405" spans="1:72" ht="13.5" customHeight="1">
      <c r="A405" s="7" t="str">
        <f>HYPERLINK("http://kyu.snu.ac.kr/sdhj/index.jsp?type=hj/GK14746_00IM0001_098b.jpg","1867_수북면_098b")</f>
        <v>1867_수북면_098b</v>
      </c>
      <c r="B405" s="4">
        <v>1867</v>
      </c>
      <c r="C405" s="4" t="s">
        <v>7475</v>
      </c>
      <c r="D405" s="4" t="s">
        <v>7476</v>
      </c>
      <c r="E405" s="4">
        <v>404</v>
      </c>
      <c r="F405" s="5">
        <v>3</v>
      </c>
      <c r="G405" s="5" t="s">
        <v>1668</v>
      </c>
      <c r="H405" s="5" t="s">
        <v>1669</v>
      </c>
      <c r="I405" s="5">
        <v>5</v>
      </c>
      <c r="L405" s="5">
        <v>5</v>
      </c>
      <c r="M405" s="4" t="s">
        <v>2144</v>
      </c>
      <c r="N405" s="4" t="s">
        <v>2145</v>
      </c>
      <c r="T405" s="5" t="s">
        <v>7587</v>
      </c>
      <c r="U405" s="5" t="s">
        <v>134</v>
      </c>
      <c r="V405" s="5" t="s">
        <v>135</v>
      </c>
      <c r="W405" s="5" t="s">
        <v>210</v>
      </c>
      <c r="X405" s="5" t="s">
        <v>211</v>
      </c>
      <c r="Y405" s="5" t="s">
        <v>2146</v>
      </c>
      <c r="Z405" s="5" t="s">
        <v>2147</v>
      </c>
      <c r="AC405" s="5">
        <v>32</v>
      </c>
      <c r="AD405" s="5" t="s">
        <v>158</v>
      </c>
      <c r="AE405" s="5" t="s">
        <v>159</v>
      </c>
      <c r="AJ405" s="5" t="s">
        <v>35</v>
      </c>
      <c r="AK405" s="5" t="s">
        <v>36</v>
      </c>
      <c r="AL405" s="5" t="s">
        <v>154</v>
      </c>
      <c r="AM405" s="5" t="s">
        <v>155</v>
      </c>
      <c r="AT405" s="5" t="s">
        <v>144</v>
      </c>
      <c r="AU405" s="5" t="s">
        <v>145</v>
      </c>
      <c r="AV405" s="5" t="s">
        <v>2148</v>
      </c>
      <c r="AW405" s="5" t="s">
        <v>2149</v>
      </c>
      <c r="BG405" s="5" t="s">
        <v>144</v>
      </c>
      <c r="BH405" s="5" t="s">
        <v>145</v>
      </c>
      <c r="BI405" s="5" t="s">
        <v>2079</v>
      </c>
      <c r="BJ405" s="5" t="s">
        <v>2080</v>
      </c>
      <c r="BK405" s="5" t="s">
        <v>144</v>
      </c>
      <c r="BL405" s="5" t="s">
        <v>145</v>
      </c>
      <c r="BM405" s="5" t="s">
        <v>2081</v>
      </c>
      <c r="BN405" s="5" t="s">
        <v>2082</v>
      </c>
      <c r="BO405" s="5" t="s">
        <v>144</v>
      </c>
      <c r="BP405" s="5" t="s">
        <v>145</v>
      </c>
      <c r="BQ405" s="5" t="s">
        <v>2150</v>
      </c>
      <c r="BR405" s="5" t="s">
        <v>2151</v>
      </c>
      <c r="BS405" s="5" t="s">
        <v>428</v>
      </c>
      <c r="BT405" s="5" t="s">
        <v>429</v>
      </c>
    </row>
    <row r="406" spans="1:72" ht="13.5" customHeight="1">
      <c r="A406" s="7" t="str">
        <f>HYPERLINK("http://kyu.snu.ac.kr/sdhj/index.jsp?type=hj/GK14746_00IM0001_099a.jpg","1867_수북면_099a")</f>
        <v>1867_수북면_099a</v>
      </c>
      <c r="B406" s="4">
        <v>1867</v>
      </c>
      <c r="C406" s="4" t="s">
        <v>7904</v>
      </c>
      <c r="D406" s="4" t="s">
        <v>7905</v>
      </c>
      <c r="E406" s="4">
        <v>405</v>
      </c>
      <c r="F406" s="5">
        <v>3</v>
      </c>
      <c r="G406" s="5" t="s">
        <v>1668</v>
      </c>
      <c r="H406" s="5" t="s">
        <v>1669</v>
      </c>
      <c r="I406" s="5">
        <v>5</v>
      </c>
      <c r="L406" s="5">
        <v>5</v>
      </c>
      <c r="M406" s="4" t="s">
        <v>2144</v>
      </c>
      <c r="N406" s="4" t="s">
        <v>2145</v>
      </c>
      <c r="S406" s="5" t="s">
        <v>96</v>
      </c>
      <c r="T406" s="5" t="s">
        <v>97</v>
      </c>
      <c r="W406" s="5" t="s">
        <v>464</v>
      </c>
      <c r="X406" s="5" t="s">
        <v>465</v>
      </c>
      <c r="Y406" s="5" t="s">
        <v>156</v>
      </c>
      <c r="Z406" s="5" t="s">
        <v>157</v>
      </c>
      <c r="AC406" s="5">
        <v>34</v>
      </c>
      <c r="AD406" s="5" t="s">
        <v>495</v>
      </c>
      <c r="AE406" s="5" t="s">
        <v>496</v>
      </c>
      <c r="AJ406" s="5" t="s">
        <v>35</v>
      </c>
      <c r="AK406" s="5" t="s">
        <v>36</v>
      </c>
      <c r="AL406" s="5" t="s">
        <v>2152</v>
      </c>
      <c r="AM406" s="5" t="s">
        <v>469</v>
      </c>
      <c r="AT406" s="5" t="s">
        <v>134</v>
      </c>
      <c r="AU406" s="5" t="s">
        <v>135</v>
      </c>
      <c r="AV406" s="5" t="s">
        <v>2153</v>
      </c>
      <c r="AW406" s="5" t="s">
        <v>2154</v>
      </c>
      <c r="BG406" s="5" t="s">
        <v>144</v>
      </c>
      <c r="BH406" s="5" t="s">
        <v>145</v>
      </c>
      <c r="BI406" s="5" t="s">
        <v>2155</v>
      </c>
      <c r="BJ406" s="5" t="s">
        <v>2156</v>
      </c>
      <c r="BK406" s="5" t="s">
        <v>144</v>
      </c>
      <c r="BL406" s="5" t="s">
        <v>145</v>
      </c>
      <c r="BM406" s="5" t="s">
        <v>2157</v>
      </c>
      <c r="BN406" s="5" t="s">
        <v>107</v>
      </c>
      <c r="BO406" s="5" t="s">
        <v>144</v>
      </c>
      <c r="BP406" s="5" t="s">
        <v>145</v>
      </c>
      <c r="BQ406" s="5" t="s">
        <v>2158</v>
      </c>
      <c r="BR406" s="5" t="s">
        <v>2159</v>
      </c>
      <c r="BS406" s="5" t="s">
        <v>160</v>
      </c>
      <c r="BT406" s="5" t="s">
        <v>161</v>
      </c>
    </row>
    <row r="407" spans="1:72" ht="13.5" customHeight="1">
      <c r="A407" s="7" t="str">
        <f>HYPERLINK("http://kyu.snu.ac.kr/sdhj/index.jsp?type=hj/GK14746_00IM0001_099a.jpg","1867_수북면_099a")</f>
        <v>1867_수북면_099a</v>
      </c>
      <c r="B407" s="4">
        <v>1867</v>
      </c>
      <c r="C407" s="4" t="s">
        <v>7834</v>
      </c>
      <c r="D407" s="4" t="s">
        <v>7835</v>
      </c>
      <c r="E407" s="4">
        <v>406</v>
      </c>
      <c r="F407" s="5">
        <v>3</v>
      </c>
      <c r="G407" s="5" t="s">
        <v>1668</v>
      </c>
      <c r="H407" s="5" t="s">
        <v>1669</v>
      </c>
      <c r="I407" s="5">
        <v>5</v>
      </c>
      <c r="L407" s="5">
        <v>5</v>
      </c>
      <c r="M407" s="4" t="s">
        <v>2144</v>
      </c>
      <c r="N407" s="4" t="s">
        <v>2145</v>
      </c>
      <c r="S407" s="5" t="s">
        <v>661</v>
      </c>
      <c r="T407" s="5" t="s">
        <v>662</v>
      </c>
      <c r="W407" s="5" t="s">
        <v>595</v>
      </c>
      <c r="X407" s="5" t="s">
        <v>596</v>
      </c>
      <c r="Y407" s="5" t="s">
        <v>156</v>
      </c>
      <c r="Z407" s="5" t="s">
        <v>157</v>
      </c>
      <c r="AC407" s="5">
        <v>72</v>
      </c>
      <c r="AD407" s="5" t="s">
        <v>130</v>
      </c>
      <c r="AE407" s="5" t="s">
        <v>131</v>
      </c>
      <c r="AJ407" s="5" t="s">
        <v>35</v>
      </c>
      <c r="AK407" s="5" t="s">
        <v>36</v>
      </c>
      <c r="AL407" s="5" t="s">
        <v>1861</v>
      </c>
      <c r="AM407" s="5" t="s">
        <v>648</v>
      </c>
    </row>
    <row r="408" spans="1:72" ht="13.5" customHeight="1">
      <c r="A408" s="7" t="str">
        <f>HYPERLINK("http://kyu.snu.ac.kr/sdhj/index.jsp?type=hj/GK14746_00IM0001_099a.jpg","1867_수북면_099a")</f>
        <v>1867_수북면_099a</v>
      </c>
      <c r="B408" s="4">
        <v>1867</v>
      </c>
      <c r="C408" s="4" t="s">
        <v>7592</v>
      </c>
      <c r="D408" s="4" t="s">
        <v>7593</v>
      </c>
      <c r="E408" s="4">
        <v>407</v>
      </c>
      <c r="F408" s="5">
        <v>3</v>
      </c>
      <c r="G408" s="5" t="s">
        <v>1668</v>
      </c>
      <c r="H408" s="5" t="s">
        <v>1669</v>
      </c>
      <c r="I408" s="5">
        <v>5</v>
      </c>
      <c r="L408" s="5">
        <v>5</v>
      </c>
      <c r="M408" s="4" t="s">
        <v>2144</v>
      </c>
      <c r="N408" s="4" t="s">
        <v>2145</v>
      </c>
      <c r="S408" s="5" t="s">
        <v>254</v>
      </c>
      <c r="T408" s="5" t="s">
        <v>255</v>
      </c>
      <c r="Y408" s="5" t="s">
        <v>2160</v>
      </c>
      <c r="Z408" s="5" t="s">
        <v>2161</v>
      </c>
      <c r="AC408" s="5">
        <v>26</v>
      </c>
      <c r="AD408" s="5" t="s">
        <v>531</v>
      </c>
      <c r="AE408" s="5" t="s">
        <v>532</v>
      </c>
    </row>
    <row r="409" spans="1:72" ht="13.5" customHeight="1">
      <c r="A409" s="7" t="str">
        <f>HYPERLINK("http://kyu.snu.ac.kr/sdhj/index.jsp?type=hj/GK14746_00IM0001_099a.jpg","1867_수북면_099a")</f>
        <v>1867_수북면_099a</v>
      </c>
      <c r="B409" s="4">
        <v>1867</v>
      </c>
      <c r="C409" s="4" t="s">
        <v>7592</v>
      </c>
      <c r="D409" s="4" t="s">
        <v>7593</v>
      </c>
      <c r="E409" s="4">
        <v>408</v>
      </c>
      <c r="F409" s="5">
        <v>3</v>
      </c>
      <c r="G409" s="5" t="s">
        <v>1668</v>
      </c>
      <c r="H409" s="5" t="s">
        <v>1669</v>
      </c>
      <c r="I409" s="5">
        <v>5</v>
      </c>
      <c r="L409" s="5">
        <v>5</v>
      </c>
      <c r="M409" s="4" t="s">
        <v>2144</v>
      </c>
      <c r="N409" s="4" t="s">
        <v>2145</v>
      </c>
      <c r="S409" s="5" t="s">
        <v>2162</v>
      </c>
      <c r="T409" s="5" t="s">
        <v>2163</v>
      </c>
      <c r="W409" s="5" t="s">
        <v>78</v>
      </c>
      <c r="X409" s="5" t="s">
        <v>79</v>
      </c>
      <c r="Y409" s="5" t="s">
        <v>156</v>
      </c>
      <c r="Z409" s="5" t="s">
        <v>157</v>
      </c>
      <c r="AC409" s="5">
        <v>22</v>
      </c>
      <c r="AD409" s="5" t="s">
        <v>399</v>
      </c>
      <c r="AE409" s="5" t="s">
        <v>400</v>
      </c>
      <c r="AJ409" s="5" t="s">
        <v>35</v>
      </c>
      <c r="AK409" s="5" t="s">
        <v>36</v>
      </c>
      <c r="AL409" s="5" t="s">
        <v>160</v>
      </c>
      <c r="AM409" s="5" t="s">
        <v>161</v>
      </c>
    </row>
    <row r="410" spans="1:72" ht="13.5" customHeight="1">
      <c r="A410" s="7" t="str">
        <f>HYPERLINK("http://kyu.snu.ac.kr/sdhj/index.jsp?type=hj/GK14746_00IM0001_099a.jpg","1867_수북면_099a")</f>
        <v>1867_수북면_099a</v>
      </c>
      <c r="B410" s="4">
        <v>1867</v>
      </c>
      <c r="C410" s="4" t="s">
        <v>7592</v>
      </c>
      <c r="D410" s="4" t="s">
        <v>7593</v>
      </c>
      <c r="E410" s="4">
        <v>409</v>
      </c>
      <c r="F410" s="5">
        <v>3</v>
      </c>
      <c r="G410" s="5" t="s">
        <v>1668</v>
      </c>
      <c r="H410" s="5" t="s">
        <v>1669</v>
      </c>
      <c r="I410" s="5">
        <v>5</v>
      </c>
      <c r="L410" s="5">
        <v>5</v>
      </c>
      <c r="M410" s="4" t="s">
        <v>2144</v>
      </c>
      <c r="N410" s="4" t="s">
        <v>2145</v>
      </c>
      <c r="T410" s="5" t="s">
        <v>7594</v>
      </c>
      <c r="U410" s="5" t="s">
        <v>170</v>
      </c>
      <c r="V410" s="5" t="s">
        <v>171</v>
      </c>
      <c r="Y410" s="5" t="s">
        <v>2164</v>
      </c>
      <c r="Z410" s="5" t="s">
        <v>2165</v>
      </c>
      <c r="AD410" s="5" t="s">
        <v>240</v>
      </c>
      <c r="AE410" s="5" t="s">
        <v>241</v>
      </c>
    </row>
    <row r="411" spans="1:72" ht="13.5" customHeight="1">
      <c r="A411" s="7" t="str">
        <f>HYPERLINK("http://kyu.snu.ac.kr/sdhj/index.jsp?type=hj/GK14746_00IM0001_099a.jpg","1867_수북면_099a")</f>
        <v>1867_수북면_099a</v>
      </c>
      <c r="B411" s="4">
        <v>1867</v>
      </c>
      <c r="C411" s="4" t="s">
        <v>7592</v>
      </c>
      <c r="D411" s="4" t="s">
        <v>7593</v>
      </c>
      <c r="E411" s="4">
        <v>410</v>
      </c>
      <c r="F411" s="5">
        <v>3</v>
      </c>
      <c r="G411" s="5" t="s">
        <v>1668</v>
      </c>
      <c r="H411" s="5" t="s">
        <v>1669</v>
      </c>
      <c r="I411" s="5">
        <v>6</v>
      </c>
      <c r="J411" s="5" t="s">
        <v>2166</v>
      </c>
      <c r="K411" s="5" t="s">
        <v>2167</v>
      </c>
      <c r="L411" s="5">
        <v>1</v>
      </c>
      <c r="M411" s="4" t="s">
        <v>2168</v>
      </c>
      <c r="N411" s="4" t="s">
        <v>2169</v>
      </c>
      <c r="O411" s="5" t="s">
        <v>14</v>
      </c>
      <c r="P411" s="5" t="s">
        <v>15</v>
      </c>
      <c r="T411" s="5" t="s">
        <v>7906</v>
      </c>
      <c r="U411" s="5" t="s">
        <v>102</v>
      </c>
      <c r="V411" s="5" t="s">
        <v>103</v>
      </c>
      <c r="W411" s="5" t="s">
        <v>78</v>
      </c>
      <c r="X411" s="5" t="s">
        <v>79</v>
      </c>
      <c r="Y411" s="5" t="s">
        <v>2170</v>
      </c>
      <c r="Z411" s="5" t="s">
        <v>2171</v>
      </c>
      <c r="AC411" s="5">
        <v>70</v>
      </c>
      <c r="AD411" s="5" t="s">
        <v>858</v>
      </c>
      <c r="AE411" s="5" t="s">
        <v>859</v>
      </c>
      <c r="AJ411" s="5" t="s">
        <v>35</v>
      </c>
      <c r="AK411" s="5" t="s">
        <v>36</v>
      </c>
      <c r="AL411" s="5" t="s">
        <v>160</v>
      </c>
      <c r="AM411" s="5" t="s">
        <v>161</v>
      </c>
      <c r="AT411" s="5" t="s">
        <v>102</v>
      </c>
      <c r="AU411" s="5" t="s">
        <v>103</v>
      </c>
      <c r="AV411" s="5" t="s">
        <v>2172</v>
      </c>
      <c r="AW411" s="5" t="s">
        <v>2173</v>
      </c>
      <c r="BG411" s="5" t="s">
        <v>102</v>
      </c>
      <c r="BH411" s="5" t="s">
        <v>103</v>
      </c>
      <c r="BI411" s="5" t="s">
        <v>2174</v>
      </c>
      <c r="BJ411" s="5" t="s">
        <v>2175</v>
      </c>
      <c r="BK411" s="5" t="s">
        <v>102</v>
      </c>
      <c r="BL411" s="5" t="s">
        <v>103</v>
      </c>
      <c r="BM411" s="5" t="s">
        <v>2176</v>
      </c>
      <c r="BN411" s="5" t="s">
        <v>2177</v>
      </c>
      <c r="BO411" s="5" t="s">
        <v>102</v>
      </c>
      <c r="BP411" s="5" t="s">
        <v>103</v>
      </c>
      <c r="BQ411" s="5" t="s">
        <v>2178</v>
      </c>
      <c r="BR411" s="5" t="s">
        <v>2179</v>
      </c>
      <c r="BS411" s="5" t="s">
        <v>228</v>
      </c>
      <c r="BT411" s="5" t="s">
        <v>229</v>
      </c>
    </row>
    <row r="412" spans="1:72" ht="13.5" customHeight="1">
      <c r="A412" s="7" t="str">
        <f>HYPERLINK("http://kyu.snu.ac.kr/sdhj/index.jsp?type=hj/GK14746_00IM0001_099a.jpg","1867_수북면_099a")</f>
        <v>1867_수북면_099a</v>
      </c>
      <c r="B412" s="4">
        <v>1867</v>
      </c>
      <c r="C412" s="4" t="s">
        <v>7907</v>
      </c>
      <c r="D412" s="4" t="s">
        <v>7908</v>
      </c>
      <c r="E412" s="4">
        <v>411</v>
      </c>
      <c r="F412" s="5">
        <v>3</v>
      </c>
      <c r="G412" s="5" t="s">
        <v>1668</v>
      </c>
      <c r="H412" s="5" t="s">
        <v>1669</v>
      </c>
      <c r="I412" s="5">
        <v>6</v>
      </c>
      <c r="L412" s="5">
        <v>1</v>
      </c>
      <c r="M412" s="4" t="s">
        <v>2168</v>
      </c>
      <c r="N412" s="4" t="s">
        <v>2169</v>
      </c>
      <c r="S412" s="5" t="s">
        <v>96</v>
      </c>
      <c r="T412" s="5" t="s">
        <v>97</v>
      </c>
      <c r="W412" s="5" t="s">
        <v>192</v>
      </c>
      <c r="X412" s="5" t="s">
        <v>193</v>
      </c>
      <c r="Y412" s="5" t="s">
        <v>22</v>
      </c>
      <c r="Z412" s="5" t="s">
        <v>23</v>
      </c>
      <c r="AC412" s="5">
        <v>64</v>
      </c>
      <c r="AD412" s="5" t="s">
        <v>100</v>
      </c>
      <c r="AE412" s="5" t="s">
        <v>101</v>
      </c>
      <c r="AJ412" s="5" t="s">
        <v>35</v>
      </c>
      <c r="AK412" s="5" t="s">
        <v>36</v>
      </c>
      <c r="AL412" s="5" t="s">
        <v>84</v>
      </c>
      <c r="AM412" s="5" t="s">
        <v>85</v>
      </c>
      <c r="AT412" s="5" t="s">
        <v>102</v>
      </c>
      <c r="AU412" s="5" t="s">
        <v>103</v>
      </c>
      <c r="AV412" s="5" t="s">
        <v>2180</v>
      </c>
      <c r="AW412" s="5" t="s">
        <v>2181</v>
      </c>
      <c r="BG412" s="5" t="s">
        <v>102</v>
      </c>
      <c r="BH412" s="5" t="s">
        <v>103</v>
      </c>
      <c r="BI412" s="5" t="s">
        <v>2182</v>
      </c>
      <c r="BJ412" s="5" t="s">
        <v>2183</v>
      </c>
      <c r="BK412" s="5" t="s">
        <v>102</v>
      </c>
      <c r="BL412" s="5" t="s">
        <v>103</v>
      </c>
      <c r="BM412" s="5" t="s">
        <v>2184</v>
      </c>
      <c r="BN412" s="5" t="s">
        <v>2185</v>
      </c>
      <c r="BO412" s="5" t="s">
        <v>102</v>
      </c>
      <c r="BP412" s="5" t="s">
        <v>103</v>
      </c>
      <c r="BQ412" s="5" t="s">
        <v>2186</v>
      </c>
      <c r="BR412" s="5" t="s">
        <v>2187</v>
      </c>
      <c r="BS412" s="5" t="s">
        <v>569</v>
      </c>
      <c r="BT412" s="5" t="s">
        <v>570</v>
      </c>
    </row>
    <row r="413" spans="1:72" ht="13.5" customHeight="1">
      <c r="A413" s="7" t="str">
        <f>HYPERLINK("http://kyu.snu.ac.kr/sdhj/index.jsp?type=hj/GK14746_00IM0001_099a.jpg","1867_수북면_099a")</f>
        <v>1867_수북면_099a</v>
      </c>
      <c r="B413" s="4">
        <v>1867</v>
      </c>
      <c r="C413" s="4" t="s">
        <v>7525</v>
      </c>
      <c r="D413" s="4" t="s">
        <v>7526</v>
      </c>
      <c r="E413" s="4">
        <v>412</v>
      </c>
      <c r="F413" s="5">
        <v>3</v>
      </c>
      <c r="G413" s="5" t="s">
        <v>1668</v>
      </c>
      <c r="H413" s="5" t="s">
        <v>1669</v>
      </c>
      <c r="I413" s="5">
        <v>6</v>
      </c>
      <c r="L413" s="5">
        <v>1</v>
      </c>
      <c r="M413" s="4" t="s">
        <v>2168</v>
      </c>
      <c r="N413" s="4" t="s">
        <v>2169</v>
      </c>
      <c r="T413" s="5" t="s">
        <v>7909</v>
      </c>
      <c r="U413" s="5" t="s">
        <v>170</v>
      </c>
      <c r="V413" s="5" t="s">
        <v>171</v>
      </c>
      <c r="Y413" s="5" t="s">
        <v>2188</v>
      </c>
      <c r="Z413" s="5" t="s">
        <v>2189</v>
      </c>
      <c r="AD413" s="5" t="s">
        <v>994</v>
      </c>
      <c r="AE413" s="5" t="s">
        <v>995</v>
      </c>
    </row>
    <row r="414" spans="1:72" ht="13.5" customHeight="1">
      <c r="A414" s="7" t="str">
        <f>HYPERLINK("http://kyu.snu.ac.kr/sdhj/index.jsp?type=hj/GK14746_00IM0001_099a.jpg","1867_수북면_099a")</f>
        <v>1867_수북면_099a</v>
      </c>
      <c r="B414" s="4">
        <v>1867</v>
      </c>
      <c r="C414" s="4" t="s">
        <v>7910</v>
      </c>
      <c r="D414" s="4" t="s">
        <v>7911</v>
      </c>
      <c r="E414" s="4">
        <v>413</v>
      </c>
      <c r="F414" s="5">
        <v>3</v>
      </c>
      <c r="G414" s="5" t="s">
        <v>1668</v>
      </c>
      <c r="H414" s="5" t="s">
        <v>1669</v>
      </c>
      <c r="I414" s="5">
        <v>6</v>
      </c>
      <c r="L414" s="5">
        <v>2</v>
      </c>
      <c r="M414" s="4" t="s">
        <v>2190</v>
      </c>
      <c r="N414" s="4" t="s">
        <v>2191</v>
      </c>
      <c r="T414" s="5" t="s">
        <v>7860</v>
      </c>
      <c r="U414" s="5" t="s">
        <v>369</v>
      </c>
      <c r="V414" s="5" t="s">
        <v>370</v>
      </c>
      <c r="W414" s="5" t="s">
        <v>192</v>
      </c>
      <c r="X414" s="5" t="s">
        <v>193</v>
      </c>
      <c r="Y414" s="5" t="s">
        <v>2192</v>
      </c>
      <c r="Z414" s="5" t="s">
        <v>2193</v>
      </c>
      <c r="AC414" s="5">
        <v>33</v>
      </c>
      <c r="AD414" s="5" t="s">
        <v>994</v>
      </c>
      <c r="AE414" s="5" t="s">
        <v>995</v>
      </c>
      <c r="AJ414" s="5" t="s">
        <v>35</v>
      </c>
      <c r="AK414" s="5" t="s">
        <v>36</v>
      </c>
      <c r="AL414" s="5" t="s">
        <v>1778</v>
      </c>
      <c r="AM414" s="5" t="s">
        <v>1779</v>
      </c>
      <c r="AT414" s="5" t="s">
        <v>369</v>
      </c>
      <c r="AU414" s="5" t="s">
        <v>370</v>
      </c>
      <c r="AV414" s="5" t="s">
        <v>2194</v>
      </c>
      <c r="AW414" s="5" t="s">
        <v>2195</v>
      </c>
      <c r="BG414" s="5" t="s">
        <v>369</v>
      </c>
      <c r="BH414" s="5" t="s">
        <v>370</v>
      </c>
      <c r="BI414" s="5" t="s">
        <v>2196</v>
      </c>
      <c r="BJ414" s="5" t="s">
        <v>2197</v>
      </c>
      <c r="BK414" s="5" t="s">
        <v>369</v>
      </c>
      <c r="BL414" s="5" t="s">
        <v>370</v>
      </c>
      <c r="BM414" s="5" t="s">
        <v>1784</v>
      </c>
      <c r="BN414" s="5" t="s">
        <v>7912</v>
      </c>
      <c r="BO414" s="5" t="s">
        <v>314</v>
      </c>
      <c r="BP414" s="5" t="s">
        <v>315</v>
      </c>
      <c r="BQ414" s="5" t="s">
        <v>1832</v>
      </c>
      <c r="BR414" s="5" t="s">
        <v>1833</v>
      </c>
      <c r="BS414" s="5" t="s">
        <v>450</v>
      </c>
      <c r="BT414" s="5" t="s">
        <v>451</v>
      </c>
    </row>
    <row r="415" spans="1:72" ht="13.5" customHeight="1">
      <c r="A415" s="7" t="str">
        <f>HYPERLINK("http://kyu.snu.ac.kr/sdhj/index.jsp?type=hj/GK14746_00IM0001_099a.jpg","1867_수북면_099a")</f>
        <v>1867_수북면_099a</v>
      </c>
      <c r="B415" s="4">
        <v>1867</v>
      </c>
      <c r="C415" s="4" t="s">
        <v>7592</v>
      </c>
      <c r="D415" s="4" t="s">
        <v>7593</v>
      </c>
      <c r="E415" s="4">
        <v>414</v>
      </c>
      <c r="F415" s="5">
        <v>3</v>
      </c>
      <c r="G415" s="5" t="s">
        <v>1668</v>
      </c>
      <c r="H415" s="5" t="s">
        <v>1669</v>
      </c>
      <c r="I415" s="5">
        <v>6</v>
      </c>
      <c r="L415" s="5">
        <v>2</v>
      </c>
      <c r="M415" s="4" t="s">
        <v>2190</v>
      </c>
      <c r="N415" s="4" t="s">
        <v>2191</v>
      </c>
      <c r="S415" s="5" t="s">
        <v>96</v>
      </c>
      <c r="T415" s="5" t="s">
        <v>97</v>
      </c>
      <c r="W415" s="5" t="s">
        <v>818</v>
      </c>
      <c r="X415" s="5" t="s">
        <v>819</v>
      </c>
      <c r="Y415" s="5" t="s">
        <v>22</v>
      </c>
      <c r="Z415" s="5" t="s">
        <v>23</v>
      </c>
      <c r="AC415" s="5">
        <v>30</v>
      </c>
      <c r="AD415" s="5" t="s">
        <v>1197</v>
      </c>
      <c r="AE415" s="5" t="s">
        <v>1198</v>
      </c>
      <c r="AJ415" s="5" t="s">
        <v>35</v>
      </c>
      <c r="AK415" s="5" t="s">
        <v>36</v>
      </c>
      <c r="AL415" s="5" t="s">
        <v>820</v>
      </c>
      <c r="AM415" s="5" t="s">
        <v>821</v>
      </c>
      <c r="AT415" s="5" t="s">
        <v>144</v>
      </c>
      <c r="AU415" s="5" t="s">
        <v>145</v>
      </c>
      <c r="AV415" s="5" t="s">
        <v>2198</v>
      </c>
      <c r="AW415" s="5" t="s">
        <v>7913</v>
      </c>
      <c r="BG415" s="5" t="s">
        <v>1205</v>
      </c>
      <c r="BH415" s="5" t="s">
        <v>1543</v>
      </c>
      <c r="BI415" s="5" t="s">
        <v>2199</v>
      </c>
      <c r="BJ415" s="5" t="s">
        <v>2200</v>
      </c>
      <c r="BK415" s="5" t="s">
        <v>144</v>
      </c>
      <c r="BL415" s="5" t="s">
        <v>145</v>
      </c>
      <c r="BM415" s="5" t="s">
        <v>2201</v>
      </c>
      <c r="BN415" s="5" t="s">
        <v>2202</v>
      </c>
      <c r="BO415" s="5" t="s">
        <v>144</v>
      </c>
      <c r="BP415" s="5" t="s">
        <v>145</v>
      </c>
      <c r="BQ415" s="5" t="s">
        <v>2203</v>
      </c>
      <c r="BR415" s="5" t="s">
        <v>2204</v>
      </c>
      <c r="BS415" s="5" t="s">
        <v>527</v>
      </c>
      <c r="BT415" s="5" t="s">
        <v>528</v>
      </c>
    </row>
    <row r="416" spans="1:72" ht="13.5" customHeight="1">
      <c r="A416" s="7" t="str">
        <f>HYPERLINK("http://kyu.snu.ac.kr/sdhj/index.jsp?type=hj/GK14746_00IM0001_099a.jpg","1867_수북면_099a")</f>
        <v>1867_수북면_099a</v>
      </c>
      <c r="B416" s="4">
        <v>1867</v>
      </c>
      <c r="C416" s="4" t="s">
        <v>7596</v>
      </c>
      <c r="D416" s="4" t="s">
        <v>7597</v>
      </c>
      <c r="E416" s="4">
        <v>415</v>
      </c>
      <c r="F416" s="5">
        <v>3</v>
      </c>
      <c r="G416" s="5" t="s">
        <v>1668</v>
      </c>
      <c r="H416" s="5" t="s">
        <v>1669</v>
      </c>
      <c r="I416" s="5">
        <v>6</v>
      </c>
      <c r="L416" s="5">
        <v>2</v>
      </c>
      <c r="M416" s="4" t="s">
        <v>2190</v>
      </c>
      <c r="N416" s="4" t="s">
        <v>2191</v>
      </c>
      <c r="S416" s="5" t="s">
        <v>661</v>
      </c>
      <c r="T416" s="5" t="s">
        <v>662</v>
      </c>
      <c r="W416" s="5" t="s">
        <v>448</v>
      </c>
      <c r="X416" s="5" t="s">
        <v>449</v>
      </c>
      <c r="Y416" s="5" t="s">
        <v>22</v>
      </c>
      <c r="Z416" s="5" t="s">
        <v>23</v>
      </c>
      <c r="AC416" s="5">
        <v>61</v>
      </c>
      <c r="AD416" s="5" t="s">
        <v>2205</v>
      </c>
      <c r="AE416" s="5" t="s">
        <v>2206</v>
      </c>
    </row>
    <row r="417" spans="1:72" ht="13.5" customHeight="1">
      <c r="A417" s="7" t="str">
        <f>HYPERLINK("http://kyu.snu.ac.kr/sdhj/index.jsp?type=hj/GK14746_00IM0001_099a.jpg","1867_수북면_099a")</f>
        <v>1867_수북면_099a</v>
      </c>
      <c r="B417" s="4">
        <v>1867</v>
      </c>
      <c r="C417" s="4" t="s">
        <v>7863</v>
      </c>
      <c r="D417" s="4" t="s">
        <v>7864</v>
      </c>
      <c r="E417" s="4">
        <v>416</v>
      </c>
      <c r="F417" s="5">
        <v>3</v>
      </c>
      <c r="G417" s="5" t="s">
        <v>1668</v>
      </c>
      <c r="H417" s="5" t="s">
        <v>1669</v>
      </c>
      <c r="I417" s="5">
        <v>6</v>
      </c>
      <c r="L417" s="5">
        <v>2</v>
      </c>
      <c r="M417" s="4" t="s">
        <v>2190</v>
      </c>
      <c r="N417" s="4" t="s">
        <v>2191</v>
      </c>
      <c r="S417" s="5" t="s">
        <v>2207</v>
      </c>
      <c r="T417" s="5" t="s">
        <v>2208</v>
      </c>
      <c r="Y417" s="5" t="s">
        <v>1825</v>
      </c>
      <c r="Z417" s="5" t="s">
        <v>1826</v>
      </c>
      <c r="AC417" s="5">
        <v>44</v>
      </c>
      <c r="AD417" s="5" t="s">
        <v>583</v>
      </c>
      <c r="AE417" s="5" t="s">
        <v>584</v>
      </c>
    </row>
    <row r="418" spans="1:72" ht="13.5" customHeight="1">
      <c r="A418" s="7" t="str">
        <f>HYPERLINK("http://kyu.snu.ac.kr/sdhj/index.jsp?type=hj/GK14746_00IM0001_099a.jpg","1867_수북면_099a")</f>
        <v>1867_수북면_099a</v>
      </c>
      <c r="B418" s="4">
        <v>1867</v>
      </c>
      <c r="C418" s="4" t="s">
        <v>7863</v>
      </c>
      <c r="D418" s="4" t="s">
        <v>7864</v>
      </c>
      <c r="E418" s="4">
        <v>417</v>
      </c>
      <c r="F418" s="5">
        <v>3</v>
      </c>
      <c r="G418" s="5" t="s">
        <v>1668</v>
      </c>
      <c r="H418" s="5" t="s">
        <v>1669</v>
      </c>
      <c r="I418" s="5">
        <v>6</v>
      </c>
      <c r="L418" s="5">
        <v>2</v>
      </c>
      <c r="M418" s="4" t="s">
        <v>2190</v>
      </c>
      <c r="N418" s="4" t="s">
        <v>2191</v>
      </c>
      <c r="S418" s="5" t="s">
        <v>2209</v>
      </c>
      <c r="T418" s="5" t="s">
        <v>2210</v>
      </c>
      <c r="W418" s="5" t="s">
        <v>78</v>
      </c>
      <c r="X418" s="5" t="s">
        <v>79</v>
      </c>
      <c r="Y418" s="5" t="s">
        <v>22</v>
      </c>
      <c r="Z418" s="5" t="s">
        <v>23</v>
      </c>
      <c r="AC418" s="5">
        <v>36</v>
      </c>
      <c r="AD418" s="5" t="s">
        <v>426</v>
      </c>
      <c r="AE418" s="5" t="s">
        <v>427</v>
      </c>
    </row>
    <row r="419" spans="1:72" ht="13.5" customHeight="1">
      <c r="A419" s="7" t="str">
        <f>HYPERLINK("http://kyu.snu.ac.kr/sdhj/index.jsp?type=hj/GK14746_00IM0001_099a.jpg","1867_수북면_099a")</f>
        <v>1867_수북면_099a</v>
      </c>
      <c r="B419" s="4">
        <v>1867</v>
      </c>
      <c r="C419" s="4" t="s">
        <v>7863</v>
      </c>
      <c r="D419" s="4" t="s">
        <v>7864</v>
      </c>
      <c r="E419" s="4">
        <v>418</v>
      </c>
      <c r="F419" s="5">
        <v>3</v>
      </c>
      <c r="G419" s="5" t="s">
        <v>1668</v>
      </c>
      <c r="H419" s="5" t="s">
        <v>1669</v>
      </c>
      <c r="I419" s="5">
        <v>6</v>
      </c>
      <c r="L419" s="5">
        <v>2</v>
      </c>
      <c r="M419" s="4" t="s">
        <v>2190</v>
      </c>
      <c r="N419" s="4" t="s">
        <v>2191</v>
      </c>
      <c r="T419" s="5" t="s">
        <v>7865</v>
      </c>
      <c r="U419" s="5" t="s">
        <v>170</v>
      </c>
      <c r="V419" s="5" t="s">
        <v>171</v>
      </c>
      <c r="Y419" s="5" t="s">
        <v>2211</v>
      </c>
      <c r="Z419" s="5" t="s">
        <v>2212</v>
      </c>
      <c r="AD419" s="5" t="s">
        <v>158</v>
      </c>
      <c r="AE419" s="5" t="s">
        <v>159</v>
      </c>
    </row>
    <row r="420" spans="1:72" ht="13.5" customHeight="1">
      <c r="A420" s="7" t="str">
        <f>HYPERLINK("http://kyu.snu.ac.kr/sdhj/index.jsp?type=hj/GK14746_00IM0001_099a.jpg","1867_수북면_099a")</f>
        <v>1867_수북면_099a</v>
      </c>
      <c r="B420" s="4">
        <v>1867</v>
      </c>
      <c r="C420" s="4" t="s">
        <v>7863</v>
      </c>
      <c r="D420" s="4" t="s">
        <v>7864</v>
      </c>
      <c r="E420" s="4">
        <v>419</v>
      </c>
      <c r="F420" s="5">
        <v>3</v>
      </c>
      <c r="G420" s="5" t="s">
        <v>1668</v>
      </c>
      <c r="H420" s="5" t="s">
        <v>1669</v>
      </c>
      <c r="I420" s="5">
        <v>6</v>
      </c>
      <c r="L420" s="5">
        <v>3</v>
      </c>
      <c r="M420" s="4" t="s">
        <v>2213</v>
      </c>
      <c r="N420" s="4" t="s">
        <v>2214</v>
      </c>
      <c r="T420" s="5" t="s">
        <v>7914</v>
      </c>
      <c r="U420" s="5" t="s">
        <v>369</v>
      </c>
      <c r="V420" s="5" t="s">
        <v>370</v>
      </c>
      <c r="W420" s="5" t="s">
        <v>723</v>
      </c>
      <c r="X420" s="5" t="s">
        <v>724</v>
      </c>
      <c r="Y420" s="5" t="s">
        <v>2215</v>
      </c>
      <c r="Z420" s="5" t="s">
        <v>2216</v>
      </c>
      <c r="AC420" s="5">
        <v>52</v>
      </c>
      <c r="AD420" s="5" t="s">
        <v>919</v>
      </c>
      <c r="AE420" s="5" t="s">
        <v>920</v>
      </c>
      <c r="AJ420" s="5" t="s">
        <v>35</v>
      </c>
      <c r="AK420" s="5" t="s">
        <v>36</v>
      </c>
      <c r="AL420" s="5" t="s">
        <v>428</v>
      </c>
      <c r="AM420" s="5" t="s">
        <v>429</v>
      </c>
      <c r="AT420" s="5" t="s">
        <v>369</v>
      </c>
      <c r="AU420" s="5" t="s">
        <v>370</v>
      </c>
      <c r="AV420" s="5" t="s">
        <v>2217</v>
      </c>
      <c r="AW420" s="5" t="s">
        <v>2218</v>
      </c>
      <c r="BG420" s="5" t="s">
        <v>369</v>
      </c>
      <c r="BH420" s="5" t="s">
        <v>370</v>
      </c>
      <c r="BI420" s="5" t="s">
        <v>2219</v>
      </c>
      <c r="BJ420" s="5" t="s">
        <v>1781</v>
      </c>
      <c r="BK420" s="5" t="s">
        <v>369</v>
      </c>
      <c r="BL420" s="5" t="s">
        <v>370</v>
      </c>
      <c r="BM420" s="5" t="s">
        <v>2220</v>
      </c>
      <c r="BN420" s="5" t="s">
        <v>2221</v>
      </c>
      <c r="BO420" s="5" t="s">
        <v>369</v>
      </c>
      <c r="BP420" s="5" t="s">
        <v>370</v>
      </c>
      <c r="BQ420" s="5" t="s">
        <v>2222</v>
      </c>
      <c r="BR420" s="5" t="s">
        <v>2223</v>
      </c>
      <c r="BS420" s="5" t="s">
        <v>342</v>
      </c>
      <c r="BT420" s="5" t="s">
        <v>343</v>
      </c>
    </row>
    <row r="421" spans="1:72" ht="13.5" customHeight="1">
      <c r="A421" s="7" t="str">
        <f>HYPERLINK("http://kyu.snu.ac.kr/sdhj/index.jsp?type=hj/GK14746_00IM0001_099a.jpg","1867_수북면_099a")</f>
        <v>1867_수북면_099a</v>
      </c>
      <c r="B421" s="4">
        <v>1867</v>
      </c>
      <c r="C421" s="4" t="s">
        <v>7520</v>
      </c>
      <c r="D421" s="4" t="s">
        <v>7521</v>
      </c>
      <c r="E421" s="4">
        <v>420</v>
      </c>
      <c r="F421" s="5">
        <v>3</v>
      </c>
      <c r="G421" s="5" t="s">
        <v>1668</v>
      </c>
      <c r="H421" s="5" t="s">
        <v>1669</v>
      </c>
      <c r="I421" s="5">
        <v>6</v>
      </c>
      <c r="L421" s="5">
        <v>3</v>
      </c>
      <c r="M421" s="4" t="s">
        <v>2213</v>
      </c>
      <c r="N421" s="4" t="s">
        <v>2214</v>
      </c>
      <c r="S421" s="5" t="s">
        <v>96</v>
      </c>
      <c r="T421" s="5" t="s">
        <v>97</v>
      </c>
      <c r="W421" s="5" t="s">
        <v>78</v>
      </c>
      <c r="X421" s="5" t="s">
        <v>79</v>
      </c>
      <c r="Y421" s="5" t="s">
        <v>156</v>
      </c>
      <c r="Z421" s="5" t="s">
        <v>157</v>
      </c>
      <c r="AC421" s="5">
        <v>52</v>
      </c>
      <c r="AD421" s="5" t="s">
        <v>919</v>
      </c>
      <c r="AE421" s="5" t="s">
        <v>920</v>
      </c>
      <c r="AJ421" s="5" t="s">
        <v>35</v>
      </c>
      <c r="AK421" s="5" t="s">
        <v>36</v>
      </c>
      <c r="AL421" s="5" t="s">
        <v>160</v>
      </c>
      <c r="AM421" s="5" t="s">
        <v>161</v>
      </c>
      <c r="AT421" s="5" t="s">
        <v>369</v>
      </c>
      <c r="AU421" s="5" t="s">
        <v>370</v>
      </c>
      <c r="AV421" s="5" t="s">
        <v>2224</v>
      </c>
      <c r="AW421" s="5" t="s">
        <v>2225</v>
      </c>
      <c r="BG421" s="5" t="s">
        <v>369</v>
      </c>
      <c r="BH421" s="5" t="s">
        <v>370</v>
      </c>
      <c r="BI421" s="5" t="s">
        <v>2226</v>
      </c>
      <c r="BJ421" s="5" t="s">
        <v>2227</v>
      </c>
      <c r="BK421" s="5" t="s">
        <v>369</v>
      </c>
      <c r="BL421" s="5" t="s">
        <v>370</v>
      </c>
      <c r="BM421" s="5" t="s">
        <v>2228</v>
      </c>
      <c r="BN421" s="5" t="s">
        <v>2229</v>
      </c>
      <c r="BO421" s="5" t="s">
        <v>369</v>
      </c>
      <c r="BP421" s="5" t="s">
        <v>370</v>
      </c>
      <c r="BQ421" s="5" t="s">
        <v>2230</v>
      </c>
      <c r="BR421" s="5" t="s">
        <v>2231</v>
      </c>
      <c r="BS421" s="5" t="s">
        <v>342</v>
      </c>
      <c r="BT421" s="5" t="s">
        <v>343</v>
      </c>
    </row>
    <row r="422" spans="1:72" ht="13.5" customHeight="1">
      <c r="A422" s="7" t="str">
        <f>HYPERLINK("http://kyu.snu.ac.kr/sdhj/index.jsp?type=hj/GK14746_00IM0001_099a.jpg","1867_수북면_099a")</f>
        <v>1867_수북면_099a</v>
      </c>
      <c r="B422" s="4">
        <v>1867</v>
      </c>
      <c r="C422" s="4" t="s">
        <v>7505</v>
      </c>
      <c r="D422" s="4" t="s">
        <v>7506</v>
      </c>
      <c r="E422" s="4">
        <v>421</v>
      </c>
      <c r="F422" s="5">
        <v>3</v>
      </c>
      <c r="G422" s="5" t="s">
        <v>1668</v>
      </c>
      <c r="H422" s="5" t="s">
        <v>1669</v>
      </c>
      <c r="I422" s="5">
        <v>6</v>
      </c>
      <c r="L422" s="5">
        <v>3</v>
      </c>
      <c r="M422" s="4" t="s">
        <v>2213</v>
      </c>
      <c r="N422" s="4" t="s">
        <v>2214</v>
      </c>
      <c r="S422" s="5" t="s">
        <v>114</v>
      </c>
      <c r="T422" s="5" t="s">
        <v>115</v>
      </c>
      <c r="U422" s="5" t="s">
        <v>369</v>
      </c>
      <c r="V422" s="5" t="s">
        <v>370</v>
      </c>
      <c r="Y422" s="5" t="s">
        <v>2232</v>
      </c>
      <c r="Z422" s="5" t="s">
        <v>2233</v>
      </c>
      <c r="AC422" s="5">
        <v>24</v>
      </c>
      <c r="AD422" s="5" t="s">
        <v>268</v>
      </c>
      <c r="AE422" s="5" t="s">
        <v>269</v>
      </c>
    </row>
    <row r="423" spans="1:72" ht="13.5" customHeight="1">
      <c r="A423" s="7" t="str">
        <f>HYPERLINK("http://kyu.snu.ac.kr/sdhj/index.jsp?type=hj/GK14746_00IM0001_099a.jpg","1867_수북면_099a")</f>
        <v>1867_수북면_099a</v>
      </c>
      <c r="B423" s="4">
        <v>1867</v>
      </c>
      <c r="C423" s="4" t="s">
        <v>7816</v>
      </c>
      <c r="D423" s="4" t="s">
        <v>7817</v>
      </c>
      <c r="E423" s="4">
        <v>422</v>
      </c>
      <c r="F423" s="5">
        <v>3</v>
      </c>
      <c r="G423" s="5" t="s">
        <v>1668</v>
      </c>
      <c r="H423" s="5" t="s">
        <v>1669</v>
      </c>
      <c r="I423" s="5">
        <v>6</v>
      </c>
      <c r="L423" s="5">
        <v>3</v>
      </c>
      <c r="M423" s="4" t="s">
        <v>2213</v>
      </c>
      <c r="N423" s="4" t="s">
        <v>2214</v>
      </c>
      <c r="S423" s="5" t="s">
        <v>208</v>
      </c>
      <c r="T423" s="5" t="s">
        <v>209</v>
      </c>
      <c r="W423" s="5" t="s">
        <v>192</v>
      </c>
      <c r="X423" s="5" t="s">
        <v>193</v>
      </c>
      <c r="Y423" s="5" t="s">
        <v>22</v>
      </c>
      <c r="Z423" s="5" t="s">
        <v>23</v>
      </c>
      <c r="AC423" s="5">
        <v>21</v>
      </c>
      <c r="AD423" s="5" t="s">
        <v>399</v>
      </c>
      <c r="AE423" s="5" t="s">
        <v>400</v>
      </c>
    </row>
    <row r="424" spans="1:72" ht="13.5" customHeight="1">
      <c r="A424" s="7" t="str">
        <f>HYPERLINK("http://kyu.snu.ac.kr/sdhj/index.jsp?type=hj/GK14746_00IM0001_099a.jpg","1867_수북면_099a")</f>
        <v>1867_수북면_099a</v>
      </c>
      <c r="B424" s="4">
        <v>1867</v>
      </c>
      <c r="C424" s="4" t="s">
        <v>7816</v>
      </c>
      <c r="D424" s="4" t="s">
        <v>7817</v>
      </c>
      <c r="E424" s="4">
        <v>423</v>
      </c>
      <c r="F424" s="5">
        <v>3</v>
      </c>
      <c r="G424" s="5" t="s">
        <v>1668</v>
      </c>
      <c r="H424" s="5" t="s">
        <v>7915</v>
      </c>
      <c r="I424" s="5">
        <v>6</v>
      </c>
      <c r="L424" s="5">
        <v>3</v>
      </c>
      <c r="M424" s="4" t="s">
        <v>2213</v>
      </c>
      <c r="N424" s="4" t="s">
        <v>2214</v>
      </c>
      <c r="S424" s="5" t="s">
        <v>114</v>
      </c>
      <c r="T424" s="5" t="s">
        <v>115</v>
      </c>
      <c r="Y424" s="5" t="s">
        <v>2234</v>
      </c>
      <c r="Z424" s="5" t="s">
        <v>2235</v>
      </c>
      <c r="AC424" s="5">
        <v>11</v>
      </c>
      <c r="AD424" s="5" t="s">
        <v>130</v>
      </c>
      <c r="AE424" s="5" t="s">
        <v>131</v>
      </c>
    </row>
    <row r="425" spans="1:72" ht="13.5" customHeight="1">
      <c r="A425" s="7" t="str">
        <f>HYPERLINK("http://kyu.snu.ac.kr/sdhj/index.jsp?type=hj/GK14746_00IM0001_099a.jpg","1867_수북면_099a")</f>
        <v>1867_수북면_099a</v>
      </c>
      <c r="B425" s="4">
        <v>1867</v>
      </c>
      <c r="C425" s="4" t="s">
        <v>7816</v>
      </c>
      <c r="D425" s="4" t="s">
        <v>7817</v>
      </c>
      <c r="E425" s="4">
        <v>424</v>
      </c>
      <c r="F425" s="5">
        <v>3</v>
      </c>
      <c r="G425" s="5" t="s">
        <v>1668</v>
      </c>
      <c r="H425" s="5" t="s">
        <v>1669</v>
      </c>
      <c r="I425" s="5">
        <v>6</v>
      </c>
      <c r="L425" s="5">
        <v>3</v>
      </c>
      <c r="M425" s="4" t="s">
        <v>2213</v>
      </c>
      <c r="N425" s="4" t="s">
        <v>2214</v>
      </c>
      <c r="S425" s="5" t="s">
        <v>114</v>
      </c>
      <c r="T425" s="5" t="s">
        <v>115</v>
      </c>
      <c r="Y425" s="5" t="s">
        <v>2236</v>
      </c>
      <c r="Z425" s="5" t="s">
        <v>2237</v>
      </c>
      <c r="AC425" s="5">
        <v>5</v>
      </c>
      <c r="AD425" s="5" t="s">
        <v>2014</v>
      </c>
      <c r="AE425" s="5" t="s">
        <v>2015</v>
      </c>
    </row>
    <row r="426" spans="1:72" ht="13.5" customHeight="1">
      <c r="A426" s="7" t="str">
        <f>HYPERLINK("http://kyu.snu.ac.kr/sdhj/index.jsp?type=hj/GK14746_00IM0001_099b.jpg","1867_수북면_099b")</f>
        <v>1867_수북면_099b</v>
      </c>
      <c r="B426" s="4">
        <v>1867</v>
      </c>
      <c r="C426" s="4" t="s">
        <v>7816</v>
      </c>
      <c r="D426" s="4" t="s">
        <v>7817</v>
      </c>
      <c r="E426" s="4">
        <v>425</v>
      </c>
      <c r="F426" s="5">
        <v>3</v>
      </c>
      <c r="G426" s="5" t="s">
        <v>1668</v>
      </c>
      <c r="H426" s="5" t="s">
        <v>1669</v>
      </c>
      <c r="I426" s="5">
        <v>6</v>
      </c>
      <c r="L426" s="5">
        <v>4</v>
      </c>
      <c r="M426" s="4" t="s">
        <v>2238</v>
      </c>
      <c r="N426" s="4" t="s">
        <v>2239</v>
      </c>
      <c r="T426" s="5" t="s">
        <v>7587</v>
      </c>
      <c r="U426" s="5" t="s">
        <v>134</v>
      </c>
      <c r="V426" s="5" t="s">
        <v>135</v>
      </c>
      <c r="W426" s="5" t="s">
        <v>78</v>
      </c>
      <c r="X426" s="5" t="s">
        <v>79</v>
      </c>
      <c r="Y426" s="5" t="s">
        <v>2240</v>
      </c>
      <c r="Z426" s="5" t="s">
        <v>2241</v>
      </c>
      <c r="AC426" s="5">
        <v>37</v>
      </c>
      <c r="AD426" s="5" t="s">
        <v>414</v>
      </c>
      <c r="AE426" s="5" t="s">
        <v>415</v>
      </c>
      <c r="AJ426" s="5" t="s">
        <v>35</v>
      </c>
      <c r="AK426" s="5" t="s">
        <v>36</v>
      </c>
      <c r="AL426" s="5" t="s">
        <v>160</v>
      </c>
      <c r="AM426" s="5" t="s">
        <v>161</v>
      </c>
      <c r="AT426" s="5" t="s">
        <v>144</v>
      </c>
      <c r="AU426" s="5" t="s">
        <v>145</v>
      </c>
      <c r="AV426" s="5" t="s">
        <v>2242</v>
      </c>
      <c r="AW426" s="5" t="s">
        <v>2243</v>
      </c>
      <c r="BG426" s="5" t="s">
        <v>144</v>
      </c>
      <c r="BH426" s="5" t="s">
        <v>145</v>
      </c>
      <c r="BI426" s="5" t="s">
        <v>1955</v>
      </c>
      <c r="BJ426" s="5" t="s">
        <v>1956</v>
      </c>
      <c r="BK426" s="5" t="s">
        <v>144</v>
      </c>
      <c r="BL426" s="5" t="s">
        <v>145</v>
      </c>
      <c r="BM426" s="5" t="s">
        <v>2244</v>
      </c>
      <c r="BN426" s="5" t="s">
        <v>2245</v>
      </c>
      <c r="BO426" s="5" t="s">
        <v>144</v>
      </c>
      <c r="BP426" s="5" t="s">
        <v>145</v>
      </c>
      <c r="BQ426" s="5" t="s">
        <v>2246</v>
      </c>
      <c r="BR426" s="5" t="s">
        <v>2247</v>
      </c>
      <c r="BS426" s="5" t="s">
        <v>190</v>
      </c>
      <c r="BT426" s="5" t="s">
        <v>191</v>
      </c>
    </row>
    <row r="427" spans="1:72" ht="13.5" customHeight="1">
      <c r="A427" s="7" t="str">
        <f>HYPERLINK("http://kyu.snu.ac.kr/sdhj/index.jsp?type=hj/GK14746_00IM0001_099b.jpg","1867_수북면_099b")</f>
        <v>1867_수북면_099b</v>
      </c>
      <c r="B427" s="4">
        <v>1867</v>
      </c>
      <c r="C427" s="4" t="s">
        <v>7549</v>
      </c>
      <c r="D427" s="4" t="s">
        <v>7550</v>
      </c>
      <c r="E427" s="4">
        <v>426</v>
      </c>
      <c r="F427" s="5">
        <v>3</v>
      </c>
      <c r="G427" s="5" t="s">
        <v>1668</v>
      </c>
      <c r="H427" s="5" t="s">
        <v>1669</v>
      </c>
      <c r="I427" s="5">
        <v>6</v>
      </c>
      <c r="L427" s="5">
        <v>4</v>
      </c>
      <c r="M427" s="4" t="s">
        <v>2238</v>
      </c>
      <c r="N427" s="4" t="s">
        <v>2239</v>
      </c>
      <c r="S427" s="5" t="s">
        <v>96</v>
      </c>
      <c r="T427" s="5" t="s">
        <v>97</v>
      </c>
      <c r="W427" s="5" t="s">
        <v>595</v>
      </c>
      <c r="X427" s="5" t="s">
        <v>596</v>
      </c>
      <c r="Y427" s="5" t="s">
        <v>156</v>
      </c>
      <c r="Z427" s="5" t="s">
        <v>157</v>
      </c>
      <c r="AC427" s="5">
        <v>40</v>
      </c>
      <c r="AD427" s="5" t="s">
        <v>649</v>
      </c>
      <c r="AE427" s="5" t="s">
        <v>650</v>
      </c>
      <c r="AJ427" s="5" t="s">
        <v>35</v>
      </c>
      <c r="AK427" s="5" t="s">
        <v>36</v>
      </c>
      <c r="AL427" s="5" t="s">
        <v>1861</v>
      </c>
      <c r="AM427" s="5" t="s">
        <v>648</v>
      </c>
      <c r="AT427" s="5" t="s">
        <v>144</v>
      </c>
      <c r="AU427" s="5" t="s">
        <v>145</v>
      </c>
      <c r="AV427" s="5" t="s">
        <v>2248</v>
      </c>
      <c r="AW427" s="5" t="s">
        <v>2249</v>
      </c>
      <c r="BG427" s="5" t="s">
        <v>144</v>
      </c>
      <c r="BH427" s="5" t="s">
        <v>145</v>
      </c>
      <c r="BI427" s="5" t="s">
        <v>2250</v>
      </c>
      <c r="BJ427" s="5" t="s">
        <v>2251</v>
      </c>
      <c r="BK427" s="5" t="s">
        <v>144</v>
      </c>
      <c r="BL427" s="5" t="s">
        <v>145</v>
      </c>
      <c r="BM427" s="5" t="s">
        <v>2252</v>
      </c>
      <c r="BN427" s="5" t="s">
        <v>2253</v>
      </c>
      <c r="BO427" s="5" t="s">
        <v>144</v>
      </c>
      <c r="BP427" s="5" t="s">
        <v>145</v>
      </c>
      <c r="BQ427" s="5" t="s">
        <v>2254</v>
      </c>
      <c r="BR427" s="5" t="s">
        <v>2255</v>
      </c>
      <c r="BS427" s="5" t="s">
        <v>242</v>
      </c>
      <c r="BT427" s="5" t="s">
        <v>243</v>
      </c>
    </row>
    <row r="428" spans="1:72" ht="13.5" customHeight="1">
      <c r="A428" s="7" t="str">
        <f>HYPERLINK("http://kyu.snu.ac.kr/sdhj/index.jsp?type=hj/GK14746_00IM0001_099b.jpg","1867_수북면_099b")</f>
        <v>1867_수북면_099b</v>
      </c>
      <c r="B428" s="4">
        <v>1867</v>
      </c>
      <c r="C428" s="4" t="s">
        <v>7888</v>
      </c>
      <c r="D428" s="4" t="s">
        <v>7889</v>
      </c>
      <c r="E428" s="4">
        <v>427</v>
      </c>
      <c r="F428" s="5">
        <v>3</v>
      </c>
      <c r="G428" s="5" t="s">
        <v>1668</v>
      </c>
      <c r="H428" s="5" t="s">
        <v>1669</v>
      </c>
      <c r="I428" s="5">
        <v>6</v>
      </c>
      <c r="L428" s="5">
        <v>4</v>
      </c>
      <c r="M428" s="4" t="s">
        <v>2238</v>
      </c>
      <c r="N428" s="4" t="s">
        <v>2239</v>
      </c>
      <c r="T428" s="5" t="s">
        <v>7594</v>
      </c>
      <c r="U428" s="5" t="s">
        <v>170</v>
      </c>
      <c r="V428" s="5" t="s">
        <v>171</v>
      </c>
      <c r="Y428" s="5" t="s">
        <v>2256</v>
      </c>
      <c r="Z428" s="5" t="s">
        <v>2257</v>
      </c>
      <c r="AD428" s="5" t="s">
        <v>174</v>
      </c>
      <c r="AE428" s="5" t="s">
        <v>175</v>
      </c>
    </row>
    <row r="429" spans="1:72" ht="13.5" customHeight="1">
      <c r="A429" s="7" t="str">
        <f>HYPERLINK("http://kyu.snu.ac.kr/sdhj/index.jsp?type=hj/GK14746_00IM0001_099b.jpg","1867_수북면_099b")</f>
        <v>1867_수북면_099b</v>
      </c>
      <c r="B429" s="4">
        <v>1867</v>
      </c>
      <c r="C429" s="4" t="s">
        <v>7592</v>
      </c>
      <c r="D429" s="4" t="s">
        <v>7593</v>
      </c>
      <c r="E429" s="4">
        <v>428</v>
      </c>
      <c r="F429" s="5">
        <v>3</v>
      </c>
      <c r="G429" s="5" t="s">
        <v>1668</v>
      </c>
      <c r="H429" s="5" t="s">
        <v>1669</v>
      </c>
      <c r="I429" s="5">
        <v>6</v>
      </c>
      <c r="L429" s="5">
        <v>5</v>
      </c>
      <c r="M429" s="4" t="s">
        <v>1911</v>
      </c>
      <c r="N429" s="4" t="s">
        <v>1912</v>
      </c>
      <c r="T429" s="5" t="s">
        <v>7702</v>
      </c>
      <c r="U429" s="5" t="s">
        <v>134</v>
      </c>
      <c r="V429" s="5" t="s">
        <v>135</v>
      </c>
      <c r="W429" s="5" t="s">
        <v>78</v>
      </c>
      <c r="X429" s="5" t="s">
        <v>79</v>
      </c>
      <c r="Y429" s="5" t="s">
        <v>2258</v>
      </c>
      <c r="Z429" s="5" t="s">
        <v>2259</v>
      </c>
      <c r="AC429" s="5">
        <v>49</v>
      </c>
      <c r="AD429" s="5" t="s">
        <v>919</v>
      </c>
      <c r="AE429" s="5" t="s">
        <v>920</v>
      </c>
      <c r="AJ429" s="5" t="s">
        <v>35</v>
      </c>
      <c r="AK429" s="5" t="s">
        <v>36</v>
      </c>
      <c r="AL429" s="5" t="s">
        <v>160</v>
      </c>
      <c r="AM429" s="5" t="s">
        <v>161</v>
      </c>
      <c r="AT429" s="5" t="s">
        <v>144</v>
      </c>
      <c r="AU429" s="5" t="s">
        <v>145</v>
      </c>
      <c r="AV429" s="5" t="s">
        <v>2174</v>
      </c>
      <c r="AW429" s="5" t="s">
        <v>2175</v>
      </c>
      <c r="BG429" s="5" t="s">
        <v>144</v>
      </c>
      <c r="BH429" s="5" t="s">
        <v>145</v>
      </c>
      <c r="BI429" s="5" t="s">
        <v>1945</v>
      </c>
      <c r="BJ429" s="5" t="s">
        <v>1946</v>
      </c>
      <c r="BK429" s="5" t="s">
        <v>7916</v>
      </c>
      <c r="BL429" s="5" t="s">
        <v>7917</v>
      </c>
      <c r="BM429" s="5" t="s">
        <v>7918</v>
      </c>
      <c r="BN429" s="5" t="s">
        <v>1948</v>
      </c>
      <c r="BO429" s="5" t="s">
        <v>144</v>
      </c>
      <c r="BP429" s="5" t="s">
        <v>145</v>
      </c>
      <c r="BQ429" s="5" t="s">
        <v>2260</v>
      </c>
      <c r="BR429" s="5" t="s">
        <v>2261</v>
      </c>
      <c r="BS429" s="5" t="s">
        <v>355</v>
      </c>
      <c r="BT429" s="5" t="s">
        <v>356</v>
      </c>
    </row>
    <row r="430" spans="1:72" ht="13.5" customHeight="1">
      <c r="A430" s="7" t="str">
        <f>HYPERLINK("http://kyu.snu.ac.kr/sdhj/index.jsp?type=hj/GK14746_00IM0001_099b.jpg","1867_수북면_099b")</f>
        <v>1867_수북면_099b</v>
      </c>
      <c r="B430" s="4">
        <v>1867</v>
      </c>
      <c r="C430" s="4" t="s">
        <v>7739</v>
      </c>
      <c r="D430" s="4" t="s">
        <v>7740</v>
      </c>
      <c r="E430" s="4">
        <v>429</v>
      </c>
      <c r="F430" s="5">
        <v>3</v>
      </c>
      <c r="G430" s="5" t="s">
        <v>1668</v>
      </c>
      <c r="H430" s="5" t="s">
        <v>1669</v>
      </c>
      <c r="I430" s="5">
        <v>6</v>
      </c>
      <c r="L430" s="5">
        <v>5</v>
      </c>
      <c r="M430" s="4" t="s">
        <v>1911</v>
      </c>
      <c r="N430" s="4" t="s">
        <v>1912</v>
      </c>
      <c r="S430" s="5" t="s">
        <v>661</v>
      </c>
      <c r="T430" s="5" t="s">
        <v>662</v>
      </c>
      <c r="W430" s="5" t="s">
        <v>352</v>
      </c>
      <c r="X430" s="5" t="s">
        <v>371</v>
      </c>
      <c r="Y430" s="5" t="s">
        <v>156</v>
      </c>
      <c r="Z430" s="5" t="s">
        <v>157</v>
      </c>
      <c r="AC430" s="5">
        <v>76</v>
      </c>
      <c r="AD430" s="5" t="s">
        <v>128</v>
      </c>
      <c r="AE430" s="5" t="s">
        <v>129</v>
      </c>
    </row>
    <row r="431" spans="1:72" ht="13.5" customHeight="1">
      <c r="A431" s="7" t="str">
        <f>HYPERLINK("http://kyu.snu.ac.kr/sdhj/index.jsp?type=hj/GK14746_00IM0001_099b.jpg","1867_수북면_099b")</f>
        <v>1867_수북면_099b</v>
      </c>
      <c r="B431" s="4">
        <v>1867</v>
      </c>
      <c r="C431" s="4" t="s">
        <v>7581</v>
      </c>
      <c r="D431" s="4" t="s">
        <v>7582</v>
      </c>
      <c r="E431" s="4">
        <v>430</v>
      </c>
      <c r="F431" s="5">
        <v>3</v>
      </c>
      <c r="G431" s="5" t="s">
        <v>1668</v>
      </c>
      <c r="H431" s="5" t="s">
        <v>1669</v>
      </c>
      <c r="I431" s="5">
        <v>6</v>
      </c>
      <c r="L431" s="5">
        <v>5</v>
      </c>
      <c r="M431" s="4" t="s">
        <v>1911</v>
      </c>
      <c r="N431" s="4" t="s">
        <v>1912</v>
      </c>
      <c r="S431" s="5" t="s">
        <v>254</v>
      </c>
      <c r="T431" s="5" t="s">
        <v>255</v>
      </c>
      <c r="Y431" s="5" t="s">
        <v>2262</v>
      </c>
      <c r="Z431" s="5" t="s">
        <v>2263</v>
      </c>
      <c r="AC431" s="5">
        <v>49</v>
      </c>
      <c r="AD431" s="5" t="s">
        <v>312</v>
      </c>
      <c r="AE431" s="5" t="s">
        <v>313</v>
      </c>
    </row>
    <row r="432" spans="1:72" ht="13.5" customHeight="1">
      <c r="A432" s="7" t="str">
        <f>HYPERLINK("http://kyu.snu.ac.kr/sdhj/index.jsp?type=hj/GK14746_00IM0001_099b.jpg","1867_수북면_099b")</f>
        <v>1867_수북면_099b</v>
      </c>
      <c r="B432" s="4">
        <v>1867</v>
      </c>
      <c r="C432" s="4" t="s">
        <v>7581</v>
      </c>
      <c r="D432" s="4" t="s">
        <v>7582</v>
      </c>
      <c r="E432" s="4">
        <v>431</v>
      </c>
      <c r="F432" s="5">
        <v>3</v>
      </c>
      <c r="G432" s="5" t="s">
        <v>1668</v>
      </c>
      <c r="H432" s="5" t="s">
        <v>1669</v>
      </c>
      <c r="I432" s="5">
        <v>6</v>
      </c>
      <c r="L432" s="5">
        <v>5</v>
      </c>
      <c r="M432" s="4" t="s">
        <v>1911</v>
      </c>
      <c r="N432" s="4" t="s">
        <v>1912</v>
      </c>
      <c r="S432" s="5" t="s">
        <v>2162</v>
      </c>
      <c r="T432" s="5" t="s">
        <v>2163</v>
      </c>
      <c r="W432" s="5" t="s">
        <v>1817</v>
      </c>
      <c r="X432" s="5" t="s">
        <v>1818</v>
      </c>
      <c r="Y432" s="5" t="s">
        <v>156</v>
      </c>
      <c r="Z432" s="5" t="s">
        <v>157</v>
      </c>
      <c r="AC432" s="5">
        <v>47</v>
      </c>
      <c r="AD432" s="5" t="s">
        <v>353</v>
      </c>
      <c r="AE432" s="5" t="s">
        <v>354</v>
      </c>
    </row>
    <row r="433" spans="1:72" ht="13.5" customHeight="1">
      <c r="A433" s="7" t="str">
        <f>HYPERLINK("http://kyu.snu.ac.kr/sdhj/index.jsp?type=hj/GK14746_00IM0001_099b.jpg","1867_수북면_099b")</f>
        <v>1867_수북면_099b</v>
      </c>
      <c r="B433" s="4">
        <v>1867</v>
      </c>
      <c r="C433" s="4" t="s">
        <v>7581</v>
      </c>
      <c r="D433" s="4" t="s">
        <v>7582</v>
      </c>
      <c r="E433" s="4">
        <v>432</v>
      </c>
      <c r="F433" s="5">
        <v>3</v>
      </c>
      <c r="G433" s="5" t="s">
        <v>1668</v>
      </c>
      <c r="H433" s="5" t="s">
        <v>1669</v>
      </c>
      <c r="I433" s="5">
        <v>6</v>
      </c>
      <c r="L433" s="5">
        <v>5</v>
      </c>
      <c r="M433" s="4" t="s">
        <v>1911</v>
      </c>
      <c r="N433" s="4" t="s">
        <v>1912</v>
      </c>
      <c r="T433" s="5" t="s">
        <v>7705</v>
      </c>
      <c r="U433" s="5" t="s">
        <v>170</v>
      </c>
      <c r="V433" s="5" t="s">
        <v>171</v>
      </c>
      <c r="Y433" s="5" t="s">
        <v>2264</v>
      </c>
      <c r="Z433" s="5" t="s">
        <v>2265</v>
      </c>
      <c r="AD433" s="5" t="s">
        <v>414</v>
      </c>
      <c r="AE433" s="5" t="s">
        <v>415</v>
      </c>
    </row>
    <row r="434" spans="1:72" ht="13.5" customHeight="1">
      <c r="A434" s="7" t="str">
        <f>HYPERLINK("http://kyu.snu.ac.kr/sdhj/index.jsp?type=hj/GK14746_00IM0001_099b.jpg","1867_수북면_099b")</f>
        <v>1867_수북면_099b</v>
      </c>
      <c r="B434" s="4">
        <v>1867</v>
      </c>
      <c r="C434" s="4" t="s">
        <v>7581</v>
      </c>
      <c r="D434" s="4" t="s">
        <v>7582</v>
      </c>
      <c r="E434" s="4">
        <v>433</v>
      </c>
      <c r="F434" s="5">
        <v>3</v>
      </c>
      <c r="G434" s="5" t="s">
        <v>1668</v>
      </c>
      <c r="H434" s="5" t="s">
        <v>1669</v>
      </c>
      <c r="I434" s="5">
        <v>7</v>
      </c>
      <c r="J434" s="5" t="s">
        <v>2266</v>
      </c>
      <c r="K434" s="5" t="s">
        <v>2267</v>
      </c>
      <c r="L434" s="5">
        <v>1</v>
      </c>
      <c r="M434" s="4" t="s">
        <v>2268</v>
      </c>
      <c r="N434" s="4" t="s">
        <v>2269</v>
      </c>
      <c r="Q434" s="5" t="s">
        <v>2270</v>
      </c>
      <c r="R434" s="5" t="s">
        <v>2271</v>
      </c>
      <c r="T434" s="5" t="s">
        <v>7480</v>
      </c>
      <c r="U434" s="5" t="s">
        <v>134</v>
      </c>
      <c r="V434" s="5" t="s">
        <v>135</v>
      </c>
      <c r="W434" s="5" t="s">
        <v>210</v>
      </c>
      <c r="X434" s="5" t="s">
        <v>211</v>
      </c>
      <c r="Y434" s="5" t="s">
        <v>2272</v>
      </c>
      <c r="Z434" s="5" t="s">
        <v>2273</v>
      </c>
      <c r="AC434" s="5">
        <v>30</v>
      </c>
      <c r="AD434" s="5" t="s">
        <v>1197</v>
      </c>
      <c r="AE434" s="5" t="s">
        <v>1198</v>
      </c>
      <c r="AJ434" s="5" t="s">
        <v>35</v>
      </c>
      <c r="AK434" s="5" t="s">
        <v>36</v>
      </c>
      <c r="AL434" s="5" t="s">
        <v>154</v>
      </c>
      <c r="AM434" s="5" t="s">
        <v>155</v>
      </c>
      <c r="AT434" s="5" t="s">
        <v>144</v>
      </c>
      <c r="AU434" s="5" t="s">
        <v>145</v>
      </c>
      <c r="AV434" s="5" t="s">
        <v>2042</v>
      </c>
      <c r="AW434" s="5" t="s">
        <v>2043</v>
      </c>
      <c r="BG434" s="5" t="s">
        <v>144</v>
      </c>
      <c r="BH434" s="5" t="s">
        <v>145</v>
      </c>
      <c r="BI434" s="5" t="s">
        <v>2044</v>
      </c>
      <c r="BJ434" s="5" t="s">
        <v>2045</v>
      </c>
      <c r="BK434" s="5" t="s">
        <v>144</v>
      </c>
      <c r="BL434" s="5" t="s">
        <v>145</v>
      </c>
      <c r="BM434" s="5" t="s">
        <v>2046</v>
      </c>
      <c r="BN434" s="5" t="s">
        <v>2047</v>
      </c>
      <c r="BO434" s="5" t="s">
        <v>144</v>
      </c>
      <c r="BP434" s="5" t="s">
        <v>145</v>
      </c>
      <c r="BQ434" s="5" t="s">
        <v>2048</v>
      </c>
      <c r="BR434" s="5" t="s">
        <v>7876</v>
      </c>
      <c r="BS434" s="5" t="s">
        <v>342</v>
      </c>
      <c r="BT434" s="5" t="s">
        <v>343</v>
      </c>
    </row>
    <row r="435" spans="1:72" ht="13.5" customHeight="1">
      <c r="A435" s="7" t="str">
        <f>HYPERLINK("http://kyu.snu.ac.kr/sdhj/index.jsp?type=hj/GK14746_00IM0001_099b.jpg","1867_수북면_099b")</f>
        <v>1867_수북면_099b</v>
      </c>
      <c r="B435" s="4">
        <v>1867</v>
      </c>
      <c r="C435" s="4" t="s">
        <v>7877</v>
      </c>
      <c r="D435" s="4" t="s">
        <v>7878</v>
      </c>
      <c r="E435" s="4">
        <v>434</v>
      </c>
      <c r="F435" s="5">
        <v>3</v>
      </c>
      <c r="G435" s="5" t="s">
        <v>1668</v>
      </c>
      <c r="H435" s="5" t="s">
        <v>1669</v>
      </c>
      <c r="I435" s="5">
        <v>7</v>
      </c>
      <c r="L435" s="5">
        <v>1</v>
      </c>
      <c r="M435" s="4" t="s">
        <v>2268</v>
      </c>
      <c r="N435" s="4" t="s">
        <v>2269</v>
      </c>
      <c r="S435" s="5" t="s">
        <v>96</v>
      </c>
      <c r="T435" s="5" t="s">
        <v>97</v>
      </c>
      <c r="W435" s="5" t="s">
        <v>192</v>
      </c>
      <c r="X435" s="5" t="s">
        <v>193</v>
      </c>
      <c r="Y435" s="5" t="s">
        <v>156</v>
      </c>
      <c r="Z435" s="5" t="s">
        <v>157</v>
      </c>
      <c r="AC435" s="5">
        <v>35</v>
      </c>
      <c r="AD435" s="5" t="s">
        <v>276</v>
      </c>
      <c r="AE435" s="5" t="s">
        <v>277</v>
      </c>
      <c r="AJ435" s="5" t="s">
        <v>35</v>
      </c>
      <c r="AK435" s="5" t="s">
        <v>36</v>
      </c>
      <c r="AL435" s="5" t="s">
        <v>242</v>
      </c>
      <c r="AM435" s="5" t="s">
        <v>243</v>
      </c>
      <c r="AT435" s="5" t="s">
        <v>134</v>
      </c>
      <c r="AU435" s="5" t="s">
        <v>135</v>
      </c>
      <c r="AV435" s="5" t="s">
        <v>2274</v>
      </c>
      <c r="AW435" s="5" t="s">
        <v>2275</v>
      </c>
      <c r="BG435" s="5" t="s">
        <v>144</v>
      </c>
      <c r="BH435" s="5" t="s">
        <v>145</v>
      </c>
      <c r="BI435" s="5" t="s">
        <v>2276</v>
      </c>
      <c r="BJ435" s="5" t="s">
        <v>2277</v>
      </c>
      <c r="BK435" s="5" t="s">
        <v>144</v>
      </c>
      <c r="BL435" s="5" t="s">
        <v>145</v>
      </c>
      <c r="BM435" s="5" t="s">
        <v>2278</v>
      </c>
      <c r="BN435" s="5" t="s">
        <v>2279</v>
      </c>
      <c r="BO435" s="5" t="s">
        <v>144</v>
      </c>
      <c r="BP435" s="5" t="s">
        <v>145</v>
      </c>
      <c r="BQ435" s="5" t="s">
        <v>2280</v>
      </c>
      <c r="BR435" s="5" t="s">
        <v>2281</v>
      </c>
      <c r="BS435" s="5" t="s">
        <v>659</v>
      </c>
      <c r="BT435" s="5" t="s">
        <v>660</v>
      </c>
    </row>
    <row r="436" spans="1:72" ht="13.5" customHeight="1">
      <c r="A436" s="7" t="str">
        <f>HYPERLINK("http://kyu.snu.ac.kr/sdhj/index.jsp?type=hj/GK14746_00IM0001_099b.jpg","1867_수북면_099b")</f>
        <v>1867_수북면_099b</v>
      </c>
      <c r="B436" s="4">
        <v>1867</v>
      </c>
      <c r="C436" s="4" t="s">
        <v>7533</v>
      </c>
      <c r="D436" s="4" t="s">
        <v>7534</v>
      </c>
      <c r="E436" s="4">
        <v>435</v>
      </c>
      <c r="F436" s="5">
        <v>3</v>
      </c>
      <c r="G436" s="5" t="s">
        <v>1668</v>
      </c>
      <c r="H436" s="5" t="s">
        <v>1669</v>
      </c>
      <c r="I436" s="5">
        <v>7</v>
      </c>
      <c r="L436" s="5">
        <v>1</v>
      </c>
      <c r="M436" s="4" t="s">
        <v>2268</v>
      </c>
      <c r="N436" s="4" t="s">
        <v>2269</v>
      </c>
      <c r="S436" s="5" t="s">
        <v>661</v>
      </c>
      <c r="T436" s="5" t="s">
        <v>662</v>
      </c>
      <c r="W436" s="5" t="s">
        <v>336</v>
      </c>
      <c r="X436" s="5" t="s">
        <v>337</v>
      </c>
      <c r="Y436" s="5" t="s">
        <v>156</v>
      </c>
      <c r="Z436" s="5" t="s">
        <v>157</v>
      </c>
      <c r="AC436" s="5">
        <v>84</v>
      </c>
      <c r="AD436" s="5" t="s">
        <v>268</v>
      </c>
      <c r="AE436" s="5" t="s">
        <v>269</v>
      </c>
      <c r="AJ436" s="5" t="s">
        <v>1415</v>
      </c>
      <c r="AK436" s="5" t="s">
        <v>1416</v>
      </c>
      <c r="AL436" s="5" t="s">
        <v>342</v>
      </c>
      <c r="AM436" s="5" t="s">
        <v>343</v>
      </c>
    </row>
    <row r="437" spans="1:72" ht="13.5" customHeight="1">
      <c r="A437" s="7" t="str">
        <f>HYPERLINK("http://kyu.snu.ac.kr/sdhj/index.jsp?type=hj/GK14746_00IM0001_099b.jpg","1867_수북면_099b")</f>
        <v>1867_수북면_099b</v>
      </c>
      <c r="B437" s="4">
        <v>1867</v>
      </c>
      <c r="C437" s="4" t="s">
        <v>7487</v>
      </c>
      <c r="D437" s="4" t="s">
        <v>7488</v>
      </c>
      <c r="E437" s="4">
        <v>436</v>
      </c>
      <c r="F437" s="5">
        <v>3</v>
      </c>
      <c r="G437" s="5" t="s">
        <v>1668</v>
      </c>
      <c r="H437" s="5" t="s">
        <v>1669</v>
      </c>
      <c r="I437" s="5">
        <v>7</v>
      </c>
      <c r="L437" s="5">
        <v>1</v>
      </c>
      <c r="M437" s="4" t="s">
        <v>2268</v>
      </c>
      <c r="N437" s="4" t="s">
        <v>2269</v>
      </c>
      <c r="S437" s="5" t="s">
        <v>254</v>
      </c>
      <c r="T437" s="5" t="s">
        <v>255</v>
      </c>
      <c r="Y437" s="5" t="s">
        <v>2282</v>
      </c>
      <c r="Z437" s="5" t="s">
        <v>2283</v>
      </c>
      <c r="AC437" s="5">
        <v>28</v>
      </c>
      <c r="AD437" s="5" t="s">
        <v>992</v>
      </c>
      <c r="AE437" s="5" t="s">
        <v>993</v>
      </c>
    </row>
    <row r="438" spans="1:72" ht="13.5" customHeight="1">
      <c r="A438" s="7" t="str">
        <f>HYPERLINK("http://kyu.snu.ac.kr/sdhj/index.jsp?type=hj/GK14746_00IM0001_099b.jpg","1867_수북면_099b")</f>
        <v>1867_수북면_099b</v>
      </c>
      <c r="B438" s="4">
        <v>1867</v>
      </c>
      <c r="C438" s="4" t="s">
        <v>7487</v>
      </c>
      <c r="D438" s="4" t="s">
        <v>7488</v>
      </c>
      <c r="E438" s="4">
        <v>437</v>
      </c>
      <c r="F438" s="5">
        <v>3</v>
      </c>
      <c r="G438" s="5" t="s">
        <v>1668</v>
      </c>
      <c r="H438" s="5" t="s">
        <v>1669</v>
      </c>
      <c r="I438" s="5">
        <v>7</v>
      </c>
      <c r="L438" s="5">
        <v>1</v>
      </c>
      <c r="M438" s="4" t="s">
        <v>2268</v>
      </c>
      <c r="N438" s="4" t="s">
        <v>2269</v>
      </c>
      <c r="S438" s="5" t="s">
        <v>2162</v>
      </c>
      <c r="T438" s="5" t="s">
        <v>2163</v>
      </c>
      <c r="W438" s="5" t="s">
        <v>192</v>
      </c>
      <c r="X438" s="5" t="s">
        <v>193</v>
      </c>
      <c r="Y438" s="5" t="s">
        <v>156</v>
      </c>
      <c r="Z438" s="5" t="s">
        <v>157</v>
      </c>
      <c r="AC438" s="5">
        <v>25</v>
      </c>
      <c r="AD438" s="5" t="s">
        <v>573</v>
      </c>
      <c r="AE438" s="5" t="s">
        <v>574</v>
      </c>
      <c r="AJ438" s="5" t="s">
        <v>35</v>
      </c>
      <c r="AK438" s="5" t="s">
        <v>36</v>
      </c>
      <c r="AL438" s="5" t="s">
        <v>242</v>
      </c>
      <c r="AM438" s="5" t="s">
        <v>243</v>
      </c>
    </row>
    <row r="439" spans="1:72" ht="13.5" customHeight="1">
      <c r="A439" s="7" t="str">
        <f>HYPERLINK("http://kyu.snu.ac.kr/sdhj/index.jsp?type=hj/GK14746_00IM0001_099b.jpg","1867_수북면_099b")</f>
        <v>1867_수북면_099b</v>
      </c>
      <c r="B439" s="4">
        <v>1867</v>
      </c>
      <c r="C439" s="4" t="s">
        <v>7487</v>
      </c>
      <c r="D439" s="4" t="s">
        <v>7488</v>
      </c>
      <c r="E439" s="4">
        <v>438</v>
      </c>
      <c r="F439" s="5">
        <v>3</v>
      </c>
      <c r="G439" s="5" t="s">
        <v>1668</v>
      </c>
      <c r="H439" s="5" t="s">
        <v>1669</v>
      </c>
      <c r="I439" s="5">
        <v>7</v>
      </c>
      <c r="L439" s="5">
        <v>1</v>
      </c>
      <c r="M439" s="4" t="s">
        <v>2268</v>
      </c>
      <c r="N439" s="4" t="s">
        <v>2269</v>
      </c>
      <c r="T439" s="5" t="s">
        <v>7489</v>
      </c>
      <c r="U439" s="5" t="s">
        <v>170</v>
      </c>
      <c r="V439" s="5" t="s">
        <v>171</v>
      </c>
      <c r="Y439" s="5" t="s">
        <v>2284</v>
      </c>
      <c r="Z439" s="5" t="s">
        <v>2285</v>
      </c>
      <c r="AD439" s="5" t="s">
        <v>158</v>
      </c>
      <c r="AE439" s="5" t="s">
        <v>159</v>
      </c>
    </row>
    <row r="440" spans="1:72" ht="13.5" customHeight="1">
      <c r="A440" s="7" t="str">
        <f>HYPERLINK("http://kyu.snu.ac.kr/sdhj/index.jsp?type=hj/GK14746_00IM0001_099b.jpg","1867_수북면_099b")</f>
        <v>1867_수북면_099b</v>
      </c>
      <c r="B440" s="4">
        <v>1867</v>
      </c>
      <c r="C440" s="4" t="s">
        <v>7487</v>
      </c>
      <c r="D440" s="4" t="s">
        <v>7488</v>
      </c>
      <c r="E440" s="4">
        <v>439</v>
      </c>
      <c r="F440" s="5">
        <v>3</v>
      </c>
      <c r="G440" s="5" t="s">
        <v>1668</v>
      </c>
      <c r="H440" s="5" t="s">
        <v>1669</v>
      </c>
      <c r="I440" s="5">
        <v>7</v>
      </c>
      <c r="L440" s="5">
        <v>2</v>
      </c>
      <c r="M440" s="4" t="s">
        <v>2286</v>
      </c>
      <c r="N440" s="4" t="s">
        <v>2287</v>
      </c>
      <c r="T440" s="5" t="s">
        <v>7919</v>
      </c>
      <c r="U440" s="5" t="s">
        <v>134</v>
      </c>
      <c r="V440" s="5" t="s">
        <v>135</v>
      </c>
      <c r="W440" s="5" t="s">
        <v>78</v>
      </c>
      <c r="X440" s="5" t="s">
        <v>79</v>
      </c>
      <c r="Y440" s="5" t="s">
        <v>2288</v>
      </c>
      <c r="Z440" s="5" t="s">
        <v>2289</v>
      </c>
      <c r="AC440" s="5">
        <v>45</v>
      </c>
      <c r="AD440" s="5" t="s">
        <v>503</v>
      </c>
      <c r="AE440" s="5" t="s">
        <v>504</v>
      </c>
      <c r="AJ440" s="5" t="s">
        <v>35</v>
      </c>
      <c r="AK440" s="5" t="s">
        <v>36</v>
      </c>
      <c r="AL440" s="5" t="s">
        <v>659</v>
      </c>
      <c r="AM440" s="5" t="s">
        <v>660</v>
      </c>
      <c r="AT440" s="5" t="s">
        <v>144</v>
      </c>
      <c r="AU440" s="5" t="s">
        <v>145</v>
      </c>
      <c r="AV440" s="5" t="s">
        <v>2290</v>
      </c>
      <c r="AW440" s="5" t="s">
        <v>2291</v>
      </c>
      <c r="BG440" s="5" t="s">
        <v>144</v>
      </c>
      <c r="BH440" s="5" t="s">
        <v>145</v>
      </c>
      <c r="BI440" s="5" t="s">
        <v>2292</v>
      </c>
      <c r="BJ440" s="5" t="s">
        <v>2293</v>
      </c>
      <c r="BK440" s="5" t="s">
        <v>144</v>
      </c>
      <c r="BL440" s="5" t="s">
        <v>145</v>
      </c>
      <c r="BM440" s="5" t="s">
        <v>2294</v>
      </c>
      <c r="BN440" s="5" t="s">
        <v>2295</v>
      </c>
      <c r="BO440" s="5" t="s">
        <v>144</v>
      </c>
      <c r="BP440" s="5" t="s">
        <v>145</v>
      </c>
      <c r="BQ440" s="5" t="s">
        <v>2296</v>
      </c>
      <c r="BR440" s="5" t="s">
        <v>2297</v>
      </c>
      <c r="BS440" s="5" t="s">
        <v>84</v>
      </c>
      <c r="BT440" s="5" t="s">
        <v>85</v>
      </c>
    </row>
    <row r="441" spans="1:72" ht="13.5" customHeight="1">
      <c r="A441" s="7" t="str">
        <f>HYPERLINK("http://kyu.snu.ac.kr/sdhj/index.jsp?type=hj/GK14746_00IM0001_099b.jpg","1867_수북면_099b")</f>
        <v>1867_수북면_099b</v>
      </c>
      <c r="B441" s="4">
        <v>1867</v>
      </c>
      <c r="C441" s="4" t="s">
        <v>7920</v>
      </c>
      <c r="D441" s="4" t="s">
        <v>7921</v>
      </c>
      <c r="E441" s="4">
        <v>440</v>
      </c>
      <c r="F441" s="5">
        <v>3</v>
      </c>
      <c r="G441" s="5" t="s">
        <v>1668</v>
      </c>
      <c r="H441" s="5" t="s">
        <v>1669</v>
      </c>
      <c r="I441" s="5">
        <v>7</v>
      </c>
      <c r="L441" s="5">
        <v>2</v>
      </c>
      <c r="M441" s="4" t="s">
        <v>2286</v>
      </c>
      <c r="N441" s="4" t="s">
        <v>2287</v>
      </c>
      <c r="S441" s="5" t="s">
        <v>96</v>
      </c>
      <c r="T441" s="5" t="s">
        <v>97</v>
      </c>
      <c r="W441" s="5" t="s">
        <v>7922</v>
      </c>
      <c r="X441" s="5" t="s">
        <v>1818</v>
      </c>
      <c r="Y441" s="5" t="s">
        <v>156</v>
      </c>
      <c r="Z441" s="5" t="s">
        <v>157</v>
      </c>
      <c r="AC441" s="5">
        <v>40</v>
      </c>
      <c r="AD441" s="5" t="s">
        <v>649</v>
      </c>
      <c r="AE441" s="5" t="s">
        <v>650</v>
      </c>
      <c r="AJ441" s="5" t="s">
        <v>35</v>
      </c>
      <c r="AK441" s="5" t="s">
        <v>36</v>
      </c>
      <c r="AL441" s="5" t="s">
        <v>7923</v>
      </c>
      <c r="AM441" s="5" t="s">
        <v>7924</v>
      </c>
    </row>
    <row r="442" spans="1:72" ht="13.5" customHeight="1">
      <c r="A442" s="7" t="str">
        <f>HYPERLINK("http://kyu.snu.ac.kr/sdhj/index.jsp?type=hj/GK14746_00IM0001_099b.jpg","1867_수북면_099b")</f>
        <v>1867_수북면_099b</v>
      </c>
      <c r="B442" s="4">
        <v>1867</v>
      </c>
      <c r="C442" s="4" t="s">
        <v>7590</v>
      </c>
      <c r="D442" s="4" t="s">
        <v>7591</v>
      </c>
      <c r="E442" s="4">
        <v>441</v>
      </c>
      <c r="F442" s="5">
        <v>3</v>
      </c>
      <c r="G442" s="5" t="s">
        <v>1668</v>
      </c>
      <c r="H442" s="5" t="s">
        <v>1669</v>
      </c>
      <c r="I442" s="5">
        <v>7</v>
      </c>
      <c r="L442" s="5">
        <v>2</v>
      </c>
      <c r="M442" s="4" t="s">
        <v>2286</v>
      </c>
      <c r="N442" s="4" t="s">
        <v>2287</v>
      </c>
      <c r="S442" s="5" t="s">
        <v>254</v>
      </c>
      <c r="T442" s="5" t="s">
        <v>255</v>
      </c>
      <c r="Y442" s="5" t="s">
        <v>2298</v>
      </c>
      <c r="Z442" s="5" t="s">
        <v>516</v>
      </c>
      <c r="AC442" s="5">
        <v>39</v>
      </c>
      <c r="AD442" s="5" t="s">
        <v>128</v>
      </c>
      <c r="AE442" s="5" t="s">
        <v>129</v>
      </c>
    </row>
    <row r="443" spans="1:72" ht="13.5" customHeight="1">
      <c r="A443" s="7" t="str">
        <f>HYPERLINK("http://kyu.snu.ac.kr/sdhj/index.jsp?type=hj/GK14746_00IM0001_099b.jpg","1867_수북면_099b")</f>
        <v>1867_수북면_099b</v>
      </c>
      <c r="B443" s="4">
        <v>1867</v>
      </c>
      <c r="C443" s="4" t="s">
        <v>7590</v>
      </c>
      <c r="D443" s="4" t="s">
        <v>7591</v>
      </c>
      <c r="E443" s="4">
        <v>442</v>
      </c>
      <c r="F443" s="5">
        <v>3</v>
      </c>
      <c r="G443" s="5" t="s">
        <v>1668</v>
      </c>
      <c r="H443" s="5" t="s">
        <v>1669</v>
      </c>
      <c r="I443" s="5">
        <v>7</v>
      </c>
      <c r="L443" s="5">
        <v>2</v>
      </c>
      <c r="M443" s="4" t="s">
        <v>2286</v>
      </c>
      <c r="N443" s="4" t="s">
        <v>2287</v>
      </c>
      <c r="S443" s="5" t="s">
        <v>2162</v>
      </c>
      <c r="T443" s="5" t="s">
        <v>2163</v>
      </c>
      <c r="W443" s="5" t="s">
        <v>78</v>
      </c>
      <c r="X443" s="5" t="s">
        <v>79</v>
      </c>
      <c r="Y443" s="5" t="s">
        <v>156</v>
      </c>
      <c r="Z443" s="5" t="s">
        <v>157</v>
      </c>
      <c r="AC443" s="5">
        <v>27</v>
      </c>
      <c r="AD443" s="5" t="s">
        <v>174</v>
      </c>
      <c r="AE443" s="5" t="s">
        <v>175</v>
      </c>
    </row>
    <row r="444" spans="1:72" ht="13.5" customHeight="1">
      <c r="A444" s="7" t="str">
        <f>HYPERLINK("http://kyu.snu.ac.kr/sdhj/index.jsp?type=hj/GK14746_00IM0001_099b.jpg","1867_수북면_099b")</f>
        <v>1867_수북면_099b</v>
      </c>
      <c r="B444" s="4">
        <v>1867</v>
      </c>
      <c r="C444" s="4" t="s">
        <v>7590</v>
      </c>
      <c r="D444" s="4" t="s">
        <v>7591</v>
      </c>
      <c r="E444" s="4">
        <v>443</v>
      </c>
      <c r="F444" s="5">
        <v>3</v>
      </c>
      <c r="G444" s="5" t="s">
        <v>1668</v>
      </c>
      <c r="H444" s="5" t="s">
        <v>1669</v>
      </c>
      <c r="I444" s="5">
        <v>7</v>
      </c>
      <c r="L444" s="5">
        <v>2</v>
      </c>
      <c r="M444" s="4" t="s">
        <v>2286</v>
      </c>
      <c r="N444" s="4" t="s">
        <v>2287</v>
      </c>
      <c r="S444" s="5" t="s">
        <v>2299</v>
      </c>
      <c r="T444" s="5" t="s">
        <v>2300</v>
      </c>
      <c r="Y444" s="5" t="s">
        <v>2301</v>
      </c>
      <c r="Z444" s="5" t="s">
        <v>1498</v>
      </c>
      <c r="AC444" s="5">
        <v>51</v>
      </c>
      <c r="AD444" s="5" t="s">
        <v>180</v>
      </c>
      <c r="AE444" s="5" t="s">
        <v>181</v>
      </c>
    </row>
    <row r="445" spans="1:72" ht="13.5" customHeight="1">
      <c r="A445" s="7" t="str">
        <f>HYPERLINK("http://kyu.snu.ac.kr/sdhj/index.jsp?type=hj/GK14746_00IM0001_099b.jpg","1867_수북면_099b")</f>
        <v>1867_수북면_099b</v>
      </c>
      <c r="B445" s="4">
        <v>1867</v>
      </c>
      <c r="C445" s="4" t="s">
        <v>7590</v>
      </c>
      <c r="D445" s="4" t="s">
        <v>7591</v>
      </c>
      <c r="E445" s="4">
        <v>444</v>
      </c>
      <c r="F445" s="5">
        <v>3</v>
      </c>
      <c r="G445" s="5" t="s">
        <v>1668</v>
      </c>
      <c r="H445" s="5" t="s">
        <v>1669</v>
      </c>
      <c r="I445" s="5">
        <v>7</v>
      </c>
      <c r="L445" s="5">
        <v>2</v>
      </c>
      <c r="M445" s="4" t="s">
        <v>2286</v>
      </c>
      <c r="N445" s="4" t="s">
        <v>2287</v>
      </c>
      <c r="S445" s="5" t="s">
        <v>296</v>
      </c>
      <c r="T445" s="5" t="s">
        <v>297</v>
      </c>
      <c r="Y445" s="5" t="s">
        <v>2302</v>
      </c>
      <c r="Z445" s="5" t="s">
        <v>516</v>
      </c>
      <c r="AC445" s="5">
        <v>30</v>
      </c>
      <c r="AD445" s="5" t="s">
        <v>1197</v>
      </c>
      <c r="AE445" s="5" t="s">
        <v>1198</v>
      </c>
    </row>
    <row r="446" spans="1:72" ht="13.5" customHeight="1">
      <c r="A446" s="7" t="str">
        <f>HYPERLINK("http://kyu.snu.ac.kr/sdhj/index.jsp?type=hj/GK14746_00IM0001_099b.jpg","1867_수북면_099b")</f>
        <v>1867_수북면_099b</v>
      </c>
      <c r="B446" s="4">
        <v>1867</v>
      </c>
      <c r="C446" s="4" t="s">
        <v>7590</v>
      </c>
      <c r="D446" s="4" t="s">
        <v>7591</v>
      </c>
      <c r="E446" s="4">
        <v>445</v>
      </c>
      <c r="F446" s="5">
        <v>3</v>
      </c>
      <c r="G446" s="5" t="s">
        <v>1668</v>
      </c>
      <c r="H446" s="5" t="s">
        <v>1669</v>
      </c>
      <c r="I446" s="5">
        <v>7</v>
      </c>
      <c r="L446" s="5">
        <v>2</v>
      </c>
      <c r="M446" s="4" t="s">
        <v>2286</v>
      </c>
      <c r="N446" s="4" t="s">
        <v>2287</v>
      </c>
      <c r="S446" s="5" t="s">
        <v>1815</v>
      </c>
      <c r="T446" s="5" t="s">
        <v>1816</v>
      </c>
      <c r="W446" s="5" t="s">
        <v>192</v>
      </c>
      <c r="X446" s="5" t="s">
        <v>193</v>
      </c>
      <c r="Y446" s="5" t="s">
        <v>156</v>
      </c>
      <c r="Z446" s="5" t="s">
        <v>157</v>
      </c>
      <c r="AC446" s="5">
        <v>50</v>
      </c>
      <c r="AD446" s="5" t="s">
        <v>194</v>
      </c>
      <c r="AE446" s="5" t="s">
        <v>195</v>
      </c>
    </row>
    <row r="447" spans="1:72" ht="13.5" customHeight="1">
      <c r="A447" s="7" t="str">
        <f>HYPERLINK("http://kyu.snu.ac.kr/sdhj/index.jsp?type=hj/GK14746_00IM0001_099b.jpg","1867_수북면_099b")</f>
        <v>1867_수북면_099b</v>
      </c>
      <c r="B447" s="4">
        <v>1867</v>
      </c>
      <c r="C447" s="4" t="s">
        <v>7590</v>
      </c>
      <c r="D447" s="4" t="s">
        <v>7591</v>
      </c>
      <c r="E447" s="4">
        <v>446</v>
      </c>
      <c r="F447" s="5">
        <v>3</v>
      </c>
      <c r="G447" s="5" t="s">
        <v>1668</v>
      </c>
      <c r="H447" s="5" t="s">
        <v>1669</v>
      </c>
      <c r="I447" s="5">
        <v>7</v>
      </c>
      <c r="L447" s="5">
        <v>2</v>
      </c>
      <c r="M447" s="4" t="s">
        <v>2286</v>
      </c>
      <c r="N447" s="4" t="s">
        <v>2287</v>
      </c>
      <c r="S447" s="5" t="s">
        <v>114</v>
      </c>
      <c r="T447" s="5" t="s">
        <v>115</v>
      </c>
      <c r="U447" s="5" t="s">
        <v>788</v>
      </c>
      <c r="V447" s="5" t="s">
        <v>789</v>
      </c>
      <c r="Y447" s="5" t="s">
        <v>2303</v>
      </c>
      <c r="Z447" s="5" t="s">
        <v>185</v>
      </c>
      <c r="AC447" s="5">
        <v>21</v>
      </c>
      <c r="AD447" s="5" t="s">
        <v>126</v>
      </c>
      <c r="AE447" s="5" t="s">
        <v>127</v>
      </c>
    </row>
    <row r="448" spans="1:72" ht="13.5" customHeight="1">
      <c r="A448" s="7" t="str">
        <f>HYPERLINK("http://kyu.snu.ac.kr/sdhj/index.jsp?type=hj/GK14746_00IM0001_099b.jpg","1867_수북면_099b")</f>
        <v>1867_수북면_099b</v>
      </c>
      <c r="B448" s="4">
        <v>1867</v>
      </c>
      <c r="C448" s="4" t="s">
        <v>7590</v>
      </c>
      <c r="D448" s="4" t="s">
        <v>7591</v>
      </c>
      <c r="E448" s="4">
        <v>447</v>
      </c>
      <c r="F448" s="5">
        <v>3</v>
      </c>
      <c r="G448" s="5" t="s">
        <v>1668</v>
      </c>
      <c r="H448" s="5" t="s">
        <v>1669</v>
      </c>
      <c r="I448" s="5">
        <v>7</v>
      </c>
      <c r="L448" s="5">
        <v>2</v>
      </c>
      <c r="M448" s="4" t="s">
        <v>2286</v>
      </c>
      <c r="N448" s="4" t="s">
        <v>2287</v>
      </c>
      <c r="S448" s="5" t="s">
        <v>114</v>
      </c>
      <c r="T448" s="5" t="s">
        <v>115</v>
      </c>
      <c r="Y448" s="5" t="s">
        <v>2304</v>
      </c>
      <c r="Z448" s="5" t="s">
        <v>2305</v>
      </c>
      <c r="AC448" s="5">
        <v>17</v>
      </c>
      <c r="AD448" s="5" t="s">
        <v>1961</v>
      </c>
      <c r="AE448" s="5" t="s">
        <v>1962</v>
      </c>
    </row>
    <row r="449" spans="1:72" ht="13.5" customHeight="1">
      <c r="A449" s="7" t="str">
        <f>HYPERLINK("http://kyu.snu.ac.kr/sdhj/index.jsp?type=hj/GK14746_00IM0001_099b.jpg","1867_수북면_099b")</f>
        <v>1867_수북면_099b</v>
      </c>
      <c r="B449" s="4">
        <v>1867</v>
      </c>
      <c r="C449" s="4" t="s">
        <v>7590</v>
      </c>
      <c r="D449" s="4" t="s">
        <v>7591</v>
      </c>
      <c r="E449" s="4">
        <v>448</v>
      </c>
      <c r="F449" s="5">
        <v>3</v>
      </c>
      <c r="G449" s="5" t="s">
        <v>1668</v>
      </c>
      <c r="H449" s="5" t="s">
        <v>1669</v>
      </c>
      <c r="I449" s="5">
        <v>7</v>
      </c>
      <c r="L449" s="5">
        <v>2</v>
      </c>
      <c r="M449" s="4" t="s">
        <v>2286</v>
      </c>
      <c r="N449" s="4" t="s">
        <v>2287</v>
      </c>
      <c r="T449" s="5" t="s">
        <v>7925</v>
      </c>
      <c r="U449" s="5" t="s">
        <v>170</v>
      </c>
      <c r="V449" s="5" t="s">
        <v>171</v>
      </c>
      <c r="Y449" s="5" t="s">
        <v>2306</v>
      </c>
      <c r="Z449" s="5" t="s">
        <v>2307</v>
      </c>
      <c r="AD449" s="5" t="s">
        <v>765</v>
      </c>
      <c r="AE449" s="5" t="s">
        <v>766</v>
      </c>
    </row>
    <row r="450" spans="1:72" ht="13.5" customHeight="1">
      <c r="A450" s="7" t="str">
        <f>HYPERLINK("http://kyu.snu.ac.kr/sdhj/index.jsp?type=hj/GK14746_00IM0001_100a.jpg","1867_수북면_100a")</f>
        <v>1867_수북면_100a</v>
      </c>
      <c r="B450" s="4">
        <v>1867</v>
      </c>
      <c r="C450" s="4" t="s">
        <v>7590</v>
      </c>
      <c r="D450" s="4" t="s">
        <v>7591</v>
      </c>
      <c r="E450" s="4">
        <v>449</v>
      </c>
      <c r="F450" s="5">
        <v>3</v>
      </c>
      <c r="G450" s="5" t="s">
        <v>1668</v>
      </c>
      <c r="H450" s="5" t="s">
        <v>1669</v>
      </c>
      <c r="I450" s="5">
        <v>7</v>
      </c>
      <c r="L450" s="5">
        <v>3</v>
      </c>
      <c r="M450" s="4" t="s">
        <v>7926</v>
      </c>
      <c r="N450" s="4" t="s">
        <v>7927</v>
      </c>
      <c r="T450" s="5" t="s">
        <v>7919</v>
      </c>
      <c r="U450" s="5" t="s">
        <v>134</v>
      </c>
      <c r="V450" s="5" t="s">
        <v>135</v>
      </c>
      <c r="W450" s="5" t="s">
        <v>78</v>
      </c>
      <c r="X450" s="5" t="s">
        <v>79</v>
      </c>
      <c r="Y450" s="5" t="s">
        <v>2308</v>
      </c>
      <c r="Z450" s="5" t="s">
        <v>2309</v>
      </c>
      <c r="AA450" s="5" t="s">
        <v>7928</v>
      </c>
      <c r="AB450" s="5" t="s">
        <v>2310</v>
      </c>
      <c r="AC450" s="5">
        <v>68</v>
      </c>
      <c r="AD450" s="5" t="s">
        <v>328</v>
      </c>
      <c r="AE450" s="5" t="s">
        <v>329</v>
      </c>
      <c r="AJ450" s="5" t="s">
        <v>35</v>
      </c>
      <c r="AK450" s="5" t="s">
        <v>36</v>
      </c>
      <c r="AL450" s="5" t="s">
        <v>160</v>
      </c>
      <c r="AM450" s="5" t="s">
        <v>161</v>
      </c>
      <c r="AT450" s="5" t="s">
        <v>144</v>
      </c>
      <c r="AU450" s="5" t="s">
        <v>145</v>
      </c>
      <c r="AV450" s="5" t="s">
        <v>391</v>
      </c>
      <c r="AW450" s="5" t="s">
        <v>392</v>
      </c>
      <c r="BG450" s="5" t="s">
        <v>144</v>
      </c>
      <c r="BH450" s="5" t="s">
        <v>145</v>
      </c>
      <c r="BI450" s="5" t="s">
        <v>1945</v>
      </c>
      <c r="BJ450" s="5" t="s">
        <v>1946</v>
      </c>
      <c r="BK450" s="5" t="s">
        <v>144</v>
      </c>
      <c r="BL450" s="5" t="s">
        <v>145</v>
      </c>
      <c r="BM450" s="5" t="s">
        <v>2311</v>
      </c>
      <c r="BN450" s="5" t="s">
        <v>1948</v>
      </c>
      <c r="BO450" s="5" t="s">
        <v>144</v>
      </c>
      <c r="BP450" s="5" t="s">
        <v>145</v>
      </c>
      <c r="BQ450" s="5" t="s">
        <v>2312</v>
      </c>
      <c r="BR450" s="5" t="s">
        <v>2313</v>
      </c>
      <c r="BS450" s="5" t="s">
        <v>355</v>
      </c>
      <c r="BT450" s="5" t="s">
        <v>356</v>
      </c>
    </row>
    <row r="451" spans="1:72" ht="13.5" customHeight="1">
      <c r="A451" s="7" t="str">
        <f>HYPERLINK("http://kyu.snu.ac.kr/sdhj/index.jsp?type=hj/GK14746_00IM0001_100a.jpg","1867_수북면_100a")</f>
        <v>1867_수북면_100a</v>
      </c>
      <c r="B451" s="4">
        <v>1867</v>
      </c>
      <c r="C451" s="4" t="s">
        <v>7929</v>
      </c>
      <c r="D451" s="4" t="s">
        <v>7930</v>
      </c>
      <c r="E451" s="4">
        <v>450</v>
      </c>
      <c r="F451" s="5">
        <v>3</v>
      </c>
      <c r="G451" s="5" t="s">
        <v>1668</v>
      </c>
      <c r="H451" s="5" t="s">
        <v>1669</v>
      </c>
      <c r="I451" s="5">
        <v>7</v>
      </c>
      <c r="L451" s="5">
        <v>3</v>
      </c>
      <c r="M451" s="4" t="s">
        <v>2266</v>
      </c>
      <c r="N451" s="4" t="s">
        <v>2267</v>
      </c>
      <c r="S451" s="5" t="s">
        <v>96</v>
      </c>
      <c r="T451" s="5" t="s">
        <v>97</v>
      </c>
      <c r="W451" s="5" t="s">
        <v>336</v>
      </c>
      <c r="X451" s="5" t="s">
        <v>337</v>
      </c>
      <c r="Y451" s="5" t="s">
        <v>156</v>
      </c>
      <c r="Z451" s="5" t="s">
        <v>157</v>
      </c>
      <c r="AC451" s="5">
        <v>64</v>
      </c>
      <c r="AD451" s="5" t="s">
        <v>100</v>
      </c>
      <c r="AE451" s="5" t="s">
        <v>101</v>
      </c>
      <c r="AJ451" s="5" t="s">
        <v>35</v>
      </c>
      <c r="AK451" s="5" t="s">
        <v>36</v>
      </c>
      <c r="AL451" s="5" t="s">
        <v>342</v>
      </c>
      <c r="AM451" s="5" t="s">
        <v>343</v>
      </c>
      <c r="AT451" s="5" t="s">
        <v>144</v>
      </c>
      <c r="AU451" s="5" t="s">
        <v>145</v>
      </c>
      <c r="AV451" s="5" t="s">
        <v>2314</v>
      </c>
      <c r="AW451" s="5" t="s">
        <v>2315</v>
      </c>
      <c r="BG451" s="5" t="s">
        <v>144</v>
      </c>
      <c r="BH451" s="5" t="s">
        <v>145</v>
      </c>
      <c r="BI451" s="5" t="s">
        <v>2316</v>
      </c>
      <c r="BJ451" s="5" t="s">
        <v>2317</v>
      </c>
      <c r="BK451" s="5" t="s">
        <v>144</v>
      </c>
      <c r="BL451" s="5" t="s">
        <v>145</v>
      </c>
      <c r="BM451" s="5" t="s">
        <v>2318</v>
      </c>
      <c r="BN451" s="5" t="s">
        <v>1127</v>
      </c>
      <c r="BO451" s="5" t="s">
        <v>144</v>
      </c>
      <c r="BP451" s="5" t="s">
        <v>145</v>
      </c>
      <c r="BQ451" s="5" t="s">
        <v>2319</v>
      </c>
      <c r="BR451" s="5" t="s">
        <v>2320</v>
      </c>
      <c r="BS451" s="5" t="s">
        <v>242</v>
      </c>
      <c r="BT451" s="5" t="s">
        <v>243</v>
      </c>
    </row>
    <row r="452" spans="1:72" ht="13.5" customHeight="1">
      <c r="A452" s="7" t="str">
        <f>HYPERLINK("http://kyu.snu.ac.kr/sdhj/index.jsp?type=hj/GK14746_00IM0001_100a.jpg","1867_수북면_100a")</f>
        <v>1867_수북면_100a</v>
      </c>
      <c r="B452" s="4">
        <v>1867</v>
      </c>
      <c r="C452" s="4" t="s">
        <v>7931</v>
      </c>
      <c r="D452" s="4" t="s">
        <v>7932</v>
      </c>
      <c r="E452" s="4">
        <v>451</v>
      </c>
      <c r="F452" s="5">
        <v>3</v>
      </c>
      <c r="G452" s="5" t="s">
        <v>1668</v>
      </c>
      <c r="H452" s="5" t="s">
        <v>1669</v>
      </c>
      <c r="I452" s="5">
        <v>7</v>
      </c>
      <c r="L452" s="5">
        <v>3</v>
      </c>
      <c r="M452" s="4" t="s">
        <v>2266</v>
      </c>
      <c r="N452" s="4" t="s">
        <v>2267</v>
      </c>
      <c r="S452" s="5" t="s">
        <v>114</v>
      </c>
      <c r="T452" s="5" t="s">
        <v>115</v>
      </c>
      <c r="Y452" s="5" t="s">
        <v>2321</v>
      </c>
      <c r="Z452" s="5" t="s">
        <v>2322</v>
      </c>
      <c r="AC452" s="5">
        <v>31</v>
      </c>
      <c r="AD452" s="5" t="s">
        <v>324</v>
      </c>
      <c r="AE452" s="5" t="s">
        <v>325</v>
      </c>
    </row>
    <row r="453" spans="1:72" ht="13.5" customHeight="1">
      <c r="A453" s="7" t="str">
        <f>HYPERLINK("http://kyu.snu.ac.kr/sdhj/index.jsp?type=hj/GK14746_00IM0001_100a.jpg","1867_수북면_100a")</f>
        <v>1867_수북면_100a</v>
      </c>
      <c r="B453" s="4">
        <v>1867</v>
      </c>
      <c r="C453" s="4" t="s">
        <v>7453</v>
      </c>
      <c r="D453" s="4" t="s">
        <v>7454</v>
      </c>
      <c r="E453" s="4">
        <v>452</v>
      </c>
      <c r="F453" s="5">
        <v>3</v>
      </c>
      <c r="G453" s="5" t="s">
        <v>1668</v>
      </c>
      <c r="H453" s="5" t="s">
        <v>1669</v>
      </c>
      <c r="I453" s="5">
        <v>7</v>
      </c>
      <c r="L453" s="5">
        <v>3</v>
      </c>
      <c r="M453" s="4" t="s">
        <v>2266</v>
      </c>
      <c r="N453" s="4" t="s">
        <v>2267</v>
      </c>
      <c r="S453" s="5" t="s">
        <v>208</v>
      </c>
      <c r="T453" s="5" t="s">
        <v>209</v>
      </c>
      <c r="W453" s="5" t="s">
        <v>2049</v>
      </c>
      <c r="X453" s="5" t="s">
        <v>2050</v>
      </c>
      <c r="Y453" s="5" t="s">
        <v>156</v>
      </c>
      <c r="Z453" s="5" t="s">
        <v>157</v>
      </c>
      <c r="AC453" s="5">
        <v>28</v>
      </c>
      <c r="AD453" s="5" t="s">
        <v>992</v>
      </c>
      <c r="AE453" s="5" t="s">
        <v>993</v>
      </c>
    </row>
    <row r="454" spans="1:72" ht="13.5" customHeight="1">
      <c r="A454" s="7" t="str">
        <f>HYPERLINK("http://kyu.snu.ac.kr/sdhj/index.jsp?type=hj/GK14746_00IM0001_100a.jpg","1867_수북면_100a")</f>
        <v>1867_수북면_100a</v>
      </c>
      <c r="B454" s="4">
        <v>1867</v>
      </c>
      <c r="C454" s="4" t="s">
        <v>7503</v>
      </c>
      <c r="D454" s="4" t="s">
        <v>7504</v>
      </c>
      <c r="E454" s="4">
        <v>453</v>
      </c>
      <c r="F454" s="5">
        <v>3</v>
      </c>
      <c r="G454" s="5" t="s">
        <v>1668</v>
      </c>
      <c r="H454" s="5" t="s">
        <v>1669</v>
      </c>
      <c r="I454" s="5">
        <v>7</v>
      </c>
      <c r="L454" s="5">
        <v>3</v>
      </c>
      <c r="M454" s="4" t="s">
        <v>2266</v>
      </c>
      <c r="N454" s="4" t="s">
        <v>2267</v>
      </c>
      <c r="T454" s="5" t="s">
        <v>7507</v>
      </c>
      <c r="U454" s="5" t="s">
        <v>170</v>
      </c>
      <c r="V454" s="5" t="s">
        <v>171</v>
      </c>
      <c r="Y454" s="5" t="s">
        <v>2323</v>
      </c>
      <c r="Z454" s="5" t="s">
        <v>2324</v>
      </c>
      <c r="AD454" s="5" t="s">
        <v>158</v>
      </c>
      <c r="AE454" s="5" t="s">
        <v>159</v>
      </c>
    </row>
    <row r="455" spans="1:72" ht="13.5" customHeight="1">
      <c r="A455" s="7" t="str">
        <f>HYPERLINK("http://kyu.snu.ac.kr/sdhj/index.jsp?type=hj/GK14746_00IM0001_100a.jpg","1867_수북면_100a")</f>
        <v>1867_수북면_100a</v>
      </c>
      <c r="B455" s="4">
        <v>1867</v>
      </c>
      <c r="C455" s="4" t="s">
        <v>7503</v>
      </c>
      <c r="D455" s="4" t="s">
        <v>7504</v>
      </c>
      <c r="E455" s="4">
        <v>454</v>
      </c>
      <c r="F455" s="5">
        <v>3</v>
      </c>
      <c r="G455" s="5" t="s">
        <v>1668</v>
      </c>
      <c r="H455" s="5" t="s">
        <v>1669</v>
      </c>
      <c r="I455" s="5">
        <v>7</v>
      </c>
      <c r="L455" s="5">
        <v>4</v>
      </c>
      <c r="M455" s="4" t="s">
        <v>2325</v>
      </c>
      <c r="N455" s="4" t="s">
        <v>2326</v>
      </c>
      <c r="T455" s="5" t="s">
        <v>7914</v>
      </c>
      <c r="U455" s="5" t="s">
        <v>134</v>
      </c>
      <c r="V455" s="5" t="s">
        <v>135</v>
      </c>
      <c r="W455" s="5" t="s">
        <v>210</v>
      </c>
      <c r="X455" s="5" t="s">
        <v>211</v>
      </c>
      <c r="Y455" s="5" t="s">
        <v>2327</v>
      </c>
      <c r="Z455" s="5" t="s">
        <v>2328</v>
      </c>
      <c r="AC455" s="5">
        <v>60</v>
      </c>
      <c r="AD455" s="5" t="s">
        <v>537</v>
      </c>
      <c r="AE455" s="5" t="s">
        <v>538</v>
      </c>
      <c r="AJ455" s="5" t="s">
        <v>35</v>
      </c>
      <c r="AK455" s="5" t="s">
        <v>36</v>
      </c>
      <c r="AL455" s="5" t="s">
        <v>154</v>
      </c>
      <c r="AM455" s="5" t="s">
        <v>155</v>
      </c>
      <c r="AT455" s="5" t="s">
        <v>144</v>
      </c>
      <c r="AU455" s="5" t="s">
        <v>145</v>
      </c>
      <c r="AV455" s="5" t="s">
        <v>2329</v>
      </c>
      <c r="AW455" s="5" t="s">
        <v>2330</v>
      </c>
      <c r="BG455" s="5" t="s">
        <v>144</v>
      </c>
      <c r="BH455" s="5" t="s">
        <v>145</v>
      </c>
      <c r="BI455" s="5" t="s">
        <v>2331</v>
      </c>
      <c r="BJ455" s="5" t="s">
        <v>2332</v>
      </c>
      <c r="BK455" s="5" t="s">
        <v>144</v>
      </c>
      <c r="BL455" s="5" t="s">
        <v>145</v>
      </c>
      <c r="BM455" s="5" t="s">
        <v>2333</v>
      </c>
      <c r="BN455" s="5" t="s">
        <v>1927</v>
      </c>
      <c r="BO455" s="5" t="s">
        <v>144</v>
      </c>
      <c r="BP455" s="5" t="s">
        <v>145</v>
      </c>
      <c r="BQ455" s="5" t="s">
        <v>2334</v>
      </c>
      <c r="BR455" s="5" t="s">
        <v>2335</v>
      </c>
      <c r="BS455" s="5" t="s">
        <v>322</v>
      </c>
      <c r="BT455" s="5" t="s">
        <v>323</v>
      </c>
    </row>
    <row r="456" spans="1:72" ht="13.5" customHeight="1">
      <c r="A456" s="7" t="str">
        <f>HYPERLINK("http://kyu.snu.ac.kr/sdhj/index.jsp?type=hj/GK14746_00IM0001_100a.jpg","1867_수북면_100a")</f>
        <v>1867_수북면_100a</v>
      </c>
      <c r="B456" s="4">
        <v>1867</v>
      </c>
      <c r="C456" s="4" t="s">
        <v>7464</v>
      </c>
      <c r="D456" s="4" t="s">
        <v>7465</v>
      </c>
      <c r="E456" s="4">
        <v>455</v>
      </c>
      <c r="F456" s="5">
        <v>3</v>
      </c>
      <c r="G456" s="5" t="s">
        <v>1668</v>
      </c>
      <c r="H456" s="5" t="s">
        <v>1669</v>
      </c>
      <c r="I456" s="5">
        <v>7</v>
      </c>
      <c r="L456" s="5">
        <v>4</v>
      </c>
      <c r="M456" s="4" t="s">
        <v>2325</v>
      </c>
      <c r="N456" s="4" t="s">
        <v>2326</v>
      </c>
      <c r="S456" s="5" t="s">
        <v>96</v>
      </c>
      <c r="T456" s="5" t="s">
        <v>97</v>
      </c>
      <c r="W456" s="5" t="s">
        <v>535</v>
      </c>
      <c r="X456" s="5" t="s">
        <v>536</v>
      </c>
      <c r="Y456" s="5" t="s">
        <v>156</v>
      </c>
      <c r="Z456" s="5" t="s">
        <v>157</v>
      </c>
      <c r="AC456" s="5">
        <v>56</v>
      </c>
      <c r="AD456" s="5" t="s">
        <v>1006</v>
      </c>
      <c r="AE456" s="5" t="s">
        <v>1007</v>
      </c>
      <c r="AJ456" s="5" t="s">
        <v>35</v>
      </c>
      <c r="AK456" s="5" t="s">
        <v>36</v>
      </c>
      <c r="AL456" s="5" t="s">
        <v>668</v>
      </c>
      <c r="AM456" s="5" t="s">
        <v>540</v>
      </c>
      <c r="AT456" s="5" t="s">
        <v>144</v>
      </c>
      <c r="AU456" s="5" t="s">
        <v>145</v>
      </c>
      <c r="AV456" s="5" t="s">
        <v>2336</v>
      </c>
      <c r="AW456" s="5" t="s">
        <v>7933</v>
      </c>
      <c r="BG456" s="5" t="s">
        <v>144</v>
      </c>
      <c r="BH456" s="5" t="s">
        <v>145</v>
      </c>
      <c r="BI456" s="5" t="s">
        <v>2337</v>
      </c>
      <c r="BJ456" s="5" t="s">
        <v>2338</v>
      </c>
      <c r="BK456" s="5" t="s">
        <v>144</v>
      </c>
      <c r="BL456" s="5" t="s">
        <v>145</v>
      </c>
      <c r="BM456" s="5" t="s">
        <v>2339</v>
      </c>
      <c r="BN456" s="5" t="s">
        <v>2340</v>
      </c>
      <c r="BO456" s="5" t="s">
        <v>144</v>
      </c>
      <c r="BP456" s="5" t="s">
        <v>145</v>
      </c>
      <c r="BQ456" s="5" t="s">
        <v>2341</v>
      </c>
      <c r="BR456" s="5" t="s">
        <v>7934</v>
      </c>
      <c r="BS456" s="5" t="s">
        <v>1710</v>
      </c>
      <c r="BT456" s="5" t="s">
        <v>1711</v>
      </c>
    </row>
    <row r="457" spans="1:72" ht="13.5" customHeight="1">
      <c r="A457" s="7" t="str">
        <f>HYPERLINK("http://kyu.snu.ac.kr/sdhj/index.jsp?type=hj/GK14746_00IM0001_100a.jpg","1867_수북면_100a")</f>
        <v>1867_수북면_100a</v>
      </c>
      <c r="B457" s="4">
        <v>1867</v>
      </c>
      <c r="C457" s="4" t="s">
        <v>7935</v>
      </c>
      <c r="D457" s="4" t="s">
        <v>7936</v>
      </c>
      <c r="E457" s="4">
        <v>456</v>
      </c>
      <c r="F457" s="5">
        <v>3</v>
      </c>
      <c r="G457" s="5" t="s">
        <v>1668</v>
      </c>
      <c r="H457" s="5" t="s">
        <v>1669</v>
      </c>
      <c r="I457" s="5">
        <v>7</v>
      </c>
      <c r="L457" s="5">
        <v>4</v>
      </c>
      <c r="M457" s="4" t="s">
        <v>2325</v>
      </c>
      <c r="N457" s="4" t="s">
        <v>2326</v>
      </c>
      <c r="S457" s="5" t="s">
        <v>114</v>
      </c>
      <c r="T457" s="5" t="s">
        <v>115</v>
      </c>
      <c r="Y457" s="5" t="s">
        <v>2342</v>
      </c>
      <c r="Z457" s="5" t="s">
        <v>2343</v>
      </c>
      <c r="AC457" s="5">
        <v>25</v>
      </c>
      <c r="AD457" s="5" t="s">
        <v>531</v>
      </c>
      <c r="AE457" s="5" t="s">
        <v>532</v>
      </c>
    </row>
    <row r="458" spans="1:72" ht="13.5" customHeight="1">
      <c r="A458" s="7" t="str">
        <f>HYPERLINK("http://kyu.snu.ac.kr/sdhj/index.jsp?type=hj/GK14746_00IM0001_100a.jpg","1867_수북면_100a")</f>
        <v>1867_수북면_100a</v>
      </c>
      <c r="B458" s="4">
        <v>1867</v>
      </c>
      <c r="C458" s="4" t="s">
        <v>7816</v>
      </c>
      <c r="D458" s="4" t="s">
        <v>7817</v>
      </c>
      <c r="E458" s="4">
        <v>457</v>
      </c>
      <c r="F458" s="5">
        <v>3</v>
      </c>
      <c r="G458" s="5" t="s">
        <v>1668</v>
      </c>
      <c r="H458" s="5" t="s">
        <v>1669</v>
      </c>
      <c r="I458" s="5">
        <v>7</v>
      </c>
      <c r="L458" s="5">
        <v>4</v>
      </c>
      <c r="M458" s="4" t="s">
        <v>2325</v>
      </c>
      <c r="N458" s="4" t="s">
        <v>2326</v>
      </c>
      <c r="S458" s="5" t="s">
        <v>208</v>
      </c>
      <c r="T458" s="5" t="s">
        <v>209</v>
      </c>
      <c r="W458" s="5" t="s">
        <v>1817</v>
      </c>
      <c r="X458" s="5" t="s">
        <v>1818</v>
      </c>
      <c r="Y458" s="5" t="s">
        <v>156</v>
      </c>
      <c r="Z458" s="5" t="s">
        <v>157</v>
      </c>
      <c r="AC458" s="5">
        <v>29</v>
      </c>
      <c r="AD458" s="5" t="s">
        <v>120</v>
      </c>
      <c r="AE458" s="5" t="s">
        <v>121</v>
      </c>
    </row>
    <row r="459" spans="1:72" ht="13.5" customHeight="1">
      <c r="A459" s="7" t="str">
        <f>HYPERLINK("http://kyu.snu.ac.kr/sdhj/index.jsp?type=hj/GK14746_00IM0001_100a.jpg","1867_수북면_100a")</f>
        <v>1867_수북면_100a</v>
      </c>
      <c r="B459" s="4">
        <v>1867</v>
      </c>
      <c r="C459" s="4" t="s">
        <v>7816</v>
      </c>
      <c r="D459" s="4" t="s">
        <v>7817</v>
      </c>
      <c r="E459" s="4">
        <v>458</v>
      </c>
      <c r="F459" s="5">
        <v>3</v>
      </c>
      <c r="G459" s="5" t="s">
        <v>1668</v>
      </c>
      <c r="H459" s="5" t="s">
        <v>1669</v>
      </c>
      <c r="I459" s="5">
        <v>7</v>
      </c>
      <c r="L459" s="5">
        <v>4</v>
      </c>
      <c r="M459" s="4" t="s">
        <v>2325</v>
      </c>
      <c r="N459" s="4" t="s">
        <v>2326</v>
      </c>
      <c r="T459" s="5" t="s">
        <v>7937</v>
      </c>
      <c r="U459" s="5" t="s">
        <v>170</v>
      </c>
      <c r="V459" s="5" t="s">
        <v>171</v>
      </c>
      <c r="Y459" s="5" t="s">
        <v>2344</v>
      </c>
      <c r="Z459" s="5" t="s">
        <v>2345</v>
      </c>
      <c r="AD459" s="5" t="s">
        <v>100</v>
      </c>
      <c r="AE459" s="5" t="s">
        <v>101</v>
      </c>
    </row>
    <row r="460" spans="1:72" ht="13.5" customHeight="1">
      <c r="A460" s="7" t="str">
        <f>HYPERLINK("http://kyu.snu.ac.kr/sdhj/index.jsp?type=hj/GK14746_00IM0001_100a.jpg","1867_수북면_100a")</f>
        <v>1867_수북면_100a</v>
      </c>
      <c r="B460" s="4">
        <v>1867</v>
      </c>
      <c r="C460" s="4" t="s">
        <v>7816</v>
      </c>
      <c r="D460" s="4" t="s">
        <v>7817</v>
      </c>
      <c r="E460" s="4">
        <v>459</v>
      </c>
      <c r="F460" s="5">
        <v>3</v>
      </c>
      <c r="G460" s="5" t="s">
        <v>1668</v>
      </c>
      <c r="H460" s="5" t="s">
        <v>1669</v>
      </c>
      <c r="I460" s="5">
        <v>7</v>
      </c>
      <c r="L460" s="5">
        <v>5</v>
      </c>
      <c r="M460" s="4" t="s">
        <v>2346</v>
      </c>
      <c r="N460" s="4" t="s">
        <v>2347</v>
      </c>
      <c r="O460" s="5" t="s">
        <v>14</v>
      </c>
      <c r="P460" s="5" t="s">
        <v>15</v>
      </c>
      <c r="T460" s="5" t="s">
        <v>7671</v>
      </c>
      <c r="U460" s="5" t="s">
        <v>2348</v>
      </c>
      <c r="V460" s="5" t="s">
        <v>2349</v>
      </c>
      <c r="W460" s="5" t="s">
        <v>192</v>
      </c>
      <c r="X460" s="5" t="s">
        <v>193</v>
      </c>
      <c r="Y460" s="5" t="s">
        <v>2350</v>
      </c>
      <c r="Z460" s="5" t="s">
        <v>1039</v>
      </c>
      <c r="AC460" s="5">
        <v>55</v>
      </c>
      <c r="AD460" s="5" t="s">
        <v>479</v>
      </c>
      <c r="AE460" s="5" t="s">
        <v>480</v>
      </c>
      <c r="AJ460" s="5" t="s">
        <v>35</v>
      </c>
      <c r="AK460" s="5" t="s">
        <v>36</v>
      </c>
      <c r="AL460" s="5" t="s">
        <v>242</v>
      </c>
      <c r="AM460" s="5" t="s">
        <v>243</v>
      </c>
      <c r="AT460" s="5" t="s">
        <v>2348</v>
      </c>
      <c r="AU460" s="5" t="s">
        <v>2349</v>
      </c>
      <c r="AV460" s="5" t="s">
        <v>346</v>
      </c>
      <c r="AW460" s="5" t="s">
        <v>347</v>
      </c>
      <c r="BG460" s="5" t="s">
        <v>2348</v>
      </c>
      <c r="BH460" s="5" t="s">
        <v>2349</v>
      </c>
      <c r="BI460" s="5" t="s">
        <v>2351</v>
      </c>
      <c r="BJ460" s="5" t="s">
        <v>2352</v>
      </c>
      <c r="BK460" s="5" t="s">
        <v>2348</v>
      </c>
      <c r="BL460" s="5" t="s">
        <v>2349</v>
      </c>
      <c r="BM460" s="5" t="s">
        <v>2353</v>
      </c>
      <c r="BN460" s="5" t="s">
        <v>2354</v>
      </c>
      <c r="BO460" s="5" t="s">
        <v>144</v>
      </c>
      <c r="BP460" s="5" t="s">
        <v>145</v>
      </c>
      <c r="BQ460" s="5" t="s">
        <v>2355</v>
      </c>
      <c r="BR460" s="5" t="s">
        <v>2356</v>
      </c>
      <c r="BS460" s="5" t="s">
        <v>2357</v>
      </c>
      <c r="BT460" s="5" t="s">
        <v>2358</v>
      </c>
    </row>
    <row r="461" spans="1:72" ht="13.5" customHeight="1">
      <c r="A461" s="7" t="str">
        <f>HYPERLINK("http://kyu.snu.ac.kr/sdhj/index.jsp?type=hj/GK14746_00IM0001_100a.jpg","1867_수북면_100a")</f>
        <v>1867_수북면_100a</v>
      </c>
      <c r="B461" s="4">
        <v>1867</v>
      </c>
      <c r="C461" s="4" t="s">
        <v>7938</v>
      </c>
      <c r="D461" s="4" t="s">
        <v>7939</v>
      </c>
      <c r="E461" s="4">
        <v>460</v>
      </c>
      <c r="F461" s="5">
        <v>3</v>
      </c>
      <c r="G461" s="5" t="s">
        <v>1668</v>
      </c>
      <c r="H461" s="5" t="s">
        <v>1669</v>
      </c>
      <c r="I461" s="5">
        <v>7</v>
      </c>
      <c r="L461" s="5">
        <v>5</v>
      </c>
      <c r="M461" s="4" t="s">
        <v>2346</v>
      </c>
      <c r="N461" s="4" t="s">
        <v>2347</v>
      </c>
      <c r="S461" s="5" t="s">
        <v>96</v>
      </c>
      <c r="T461" s="5" t="s">
        <v>97</v>
      </c>
      <c r="W461" s="5" t="s">
        <v>210</v>
      </c>
      <c r="X461" s="5" t="s">
        <v>211</v>
      </c>
      <c r="Y461" s="5" t="s">
        <v>156</v>
      </c>
      <c r="Z461" s="5" t="s">
        <v>157</v>
      </c>
      <c r="AC461" s="5">
        <v>50</v>
      </c>
      <c r="AD461" s="5" t="s">
        <v>194</v>
      </c>
      <c r="AE461" s="5" t="s">
        <v>195</v>
      </c>
      <c r="AJ461" s="5" t="s">
        <v>35</v>
      </c>
      <c r="AK461" s="5" t="s">
        <v>36</v>
      </c>
      <c r="AL461" s="5" t="s">
        <v>365</v>
      </c>
      <c r="AM461" s="5" t="s">
        <v>366</v>
      </c>
      <c r="AT461" s="5" t="s">
        <v>144</v>
      </c>
      <c r="AU461" s="5" t="s">
        <v>145</v>
      </c>
      <c r="AV461" s="5" t="s">
        <v>2359</v>
      </c>
      <c r="AW461" s="5" t="s">
        <v>2360</v>
      </c>
      <c r="BG461" s="5" t="s">
        <v>144</v>
      </c>
      <c r="BH461" s="5" t="s">
        <v>145</v>
      </c>
      <c r="BI461" s="5" t="s">
        <v>1973</v>
      </c>
      <c r="BJ461" s="5" t="s">
        <v>1974</v>
      </c>
      <c r="BK461" s="5" t="s">
        <v>144</v>
      </c>
      <c r="BL461" s="5" t="s">
        <v>145</v>
      </c>
      <c r="BM461" s="5" t="s">
        <v>1975</v>
      </c>
      <c r="BN461" s="5" t="s">
        <v>1976</v>
      </c>
      <c r="BO461" s="5" t="s">
        <v>144</v>
      </c>
      <c r="BP461" s="5" t="s">
        <v>145</v>
      </c>
      <c r="BQ461" s="5" t="s">
        <v>2361</v>
      </c>
      <c r="BR461" s="5" t="s">
        <v>2362</v>
      </c>
      <c r="BS461" s="5" t="s">
        <v>196</v>
      </c>
      <c r="BT461" s="5" t="s">
        <v>197</v>
      </c>
    </row>
    <row r="462" spans="1:72" ht="13.5" customHeight="1">
      <c r="A462" s="7" t="str">
        <f>HYPERLINK("http://kyu.snu.ac.kr/sdhj/index.jsp?type=hj/GK14746_00IM0001_100a.jpg","1867_수북면_100a")</f>
        <v>1867_수북면_100a</v>
      </c>
      <c r="B462" s="4">
        <v>1867</v>
      </c>
      <c r="C462" s="4" t="s">
        <v>7621</v>
      </c>
      <c r="D462" s="4" t="s">
        <v>7622</v>
      </c>
      <c r="E462" s="4">
        <v>461</v>
      </c>
      <c r="F462" s="5">
        <v>3</v>
      </c>
      <c r="G462" s="5" t="s">
        <v>1668</v>
      </c>
      <c r="H462" s="5" t="s">
        <v>1669</v>
      </c>
      <c r="I462" s="5">
        <v>8</v>
      </c>
      <c r="J462" s="5" t="s">
        <v>2363</v>
      </c>
      <c r="K462" s="5" t="s">
        <v>2364</v>
      </c>
      <c r="L462" s="5">
        <v>1</v>
      </c>
      <c r="M462" s="4" t="s">
        <v>2363</v>
      </c>
      <c r="N462" s="4" t="s">
        <v>2364</v>
      </c>
      <c r="T462" s="5" t="s">
        <v>7940</v>
      </c>
      <c r="U462" s="5" t="s">
        <v>134</v>
      </c>
      <c r="V462" s="5" t="s">
        <v>135</v>
      </c>
      <c r="W462" s="5" t="s">
        <v>78</v>
      </c>
      <c r="X462" s="5" t="s">
        <v>79</v>
      </c>
      <c r="Y462" s="5" t="s">
        <v>2365</v>
      </c>
      <c r="Z462" s="5" t="s">
        <v>2366</v>
      </c>
      <c r="AC462" s="5">
        <v>65</v>
      </c>
      <c r="AD462" s="5" t="s">
        <v>2014</v>
      </c>
      <c r="AE462" s="5" t="s">
        <v>2015</v>
      </c>
      <c r="AJ462" s="5" t="s">
        <v>35</v>
      </c>
      <c r="AK462" s="5" t="s">
        <v>36</v>
      </c>
      <c r="AL462" s="5" t="s">
        <v>228</v>
      </c>
      <c r="AM462" s="5" t="s">
        <v>229</v>
      </c>
      <c r="AT462" s="5" t="s">
        <v>144</v>
      </c>
      <c r="AU462" s="5" t="s">
        <v>145</v>
      </c>
      <c r="AV462" s="5" t="s">
        <v>2367</v>
      </c>
      <c r="AW462" s="5" t="s">
        <v>2368</v>
      </c>
      <c r="BG462" s="5" t="s">
        <v>144</v>
      </c>
      <c r="BH462" s="5" t="s">
        <v>145</v>
      </c>
      <c r="BI462" s="5" t="s">
        <v>2369</v>
      </c>
      <c r="BJ462" s="5" t="s">
        <v>2370</v>
      </c>
      <c r="BK462" s="5" t="s">
        <v>144</v>
      </c>
      <c r="BL462" s="5" t="s">
        <v>145</v>
      </c>
      <c r="BM462" s="5" t="s">
        <v>2371</v>
      </c>
      <c r="BN462" s="5" t="s">
        <v>2052</v>
      </c>
      <c r="BO462" s="5" t="s">
        <v>144</v>
      </c>
      <c r="BP462" s="5" t="s">
        <v>145</v>
      </c>
      <c r="BQ462" s="5" t="s">
        <v>2372</v>
      </c>
      <c r="BR462" s="5" t="s">
        <v>2373</v>
      </c>
      <c r="BS462" s="5" t="s">
        <v>160</v>
      </c>
      <c r="BT462" s="5" t="s">
        <v>161</v>
      </c>
    </row>
    <row r="463" spans="1:72" ht="13.5" customHeight="1">
      <c r="A463" s="7" t="str">
        <f>HYPERLINK("http://kyu.snu.ac.kr/sdhj/index.jsp?type=hj/GK14746_00IM0001_100a.jpg","1867_수북면_100a")</f>
        <v>1867_수북면_100a</v>
      </c>
      <c r="B463" s="4">
        <v>1867</v>
      </c>
      <c r="C463" s="4" t="s">
        <v>7475</v>
      </c>
      <c r="D463" s="4" t="s">
        <v>7476</v>
      </c>
      <c r="E463" s="4">
        <v>462</v>
      </c>
      <c r="F463" s="5">
        <v>3</v>
      </c>
      <c r="G463" s="5" t="s">
        <v>1668</v>
      </c>
      <c r="H463" s="5" t="s">
        <v>1669</v>
      </c>
      <c r="I463" s="5">
        <v>8</v>
      </c>
      <c r="L463" s="5">
        <v>1</v>
      </c>
      <c r="M463" s="4" t="s">
        <v>2363</v>
      </c>
      <c r="N463" s="4" t="s">
        <v>2364</v>
      </c>
      <c r="S463" s="5" t="s">
        <v>96</v>
      </c>
      <c r="T463" s="5" t="s">
        <v>97</v>
      </c>
      <c r="W463" s="5" t="s">
        <v>778</v>
      </c>
      <c r="X463" s="5" t="s">
        <v>779</v>
      </c>
      <c r="Y463" s="5" t="s">
        <v>156</v>
      </c>
      <c r="Z463" s="5" t="s">
        <v>157</v>
      </c>
      <c r="AC463" s="5">
        <v>65</v>
      </c>
      <c r="AD463" s="5" t="s">
        <v>2014</v>
      </c>
      <c r="AE463" s="5" t="s">
        <v>2015</v>
      </c>
      <c r="AT463" s="5" t="s">
        <v>144</v>
      </c>
      <c r="AU463" s="5" t="s">
        <v>145</v>
      </c>
      <c r="AV463" s="5" t="s">
        <v>2374</v>
      </c>
      <c r="AW463" s="5" t="s">
        <v>2375</v>
      </c>
      <c r="BG463" s="5" t="s">
        <v>144</v>
      </c>
      <c r="BH463" s="5" t="s">
        <v>145</v>
      </c>
      <c r="BI463" s="5" t="s">
        <v>2376</v>
      </c>
      <c r="BJ463" s="5" t="s">
        <v>2377</v>
      </c>
      <c r="BK463" s="5" t="s">
        <v>144</v>
      </c>
      <c r="BL463" s="5" t="s">
        <v>145</v>
      </c>
      <c r="BM463" s="5" t="s">
        <v>2378</v>
      </c>
      <c r="BN463" s="5" t="s">
        <v>457</v>
      </c>
      <c r="BO463" s="5" t="s">
        <v>144</v>
      </c>
      <c r="BP463" s="5" t="s">
        <v>145</v>
      </c>
      <c r="BQ463" s="5" t="s">
        <v>2379</v>
      </c>
      <c r="BR463" s="5" t="s">
        <v>2380</v>
      </c>
      <c r="BS463" s="5" t="s">
        <v>342</v>
      </c>
      <c r="BT463" s="5" t="s">
        <v>343</v>
      </c>
    </row>
    <row r="464" spans="1:72" ht="13.5" customHeight="1">
      <c r="A464" s="7" t="str">
        <f>HYPERLINK("http://kyu.snu.ac.kr/sdhj/index.jsp?type=hj/GK14746_00IM0001_100a.jpg","1867_수북면_100a")</f>
        <v>1867_수북면_100a</v>
      </c>
      <c r="B464" s="4">
        <v>1867</v>
      </c>
      <c r="C464" s="4" t="s">
        <v>7547</v>
      </c>
      <c r="D464" s="4" t="s">
        <v>7548</v>
      </c>
      <c r="E464" s="4">
        <v>463</v>
      </c>
      <c r="F464" s="5">
        <v>3</v>
      </c>
      <c r="G464" s="5" t="s">
        <v>1668</v>
      </c>
      <c r="H464" s="5" t="s">
        <v>1669</v>
      </c>
      <c r="I464" s="5">
        <v>8</v>
      </c>
      <c r="L464" s="5">
        <v>1</v>
      </c>
      <c r="M464" s="4" t="s">
        <v>2363</v>
      </c>
      <c r="N464" s="4" t="s">
        <v>2364</v>
      </c>
      <c r="S464" s="5" t="s">
        <v>254</v>
      </c>
      <c r="T464" s="5" t="s">
        <v>255</v>
      </c>
      <c r="Y464" s="5" t="s">
        <v>2381</v>
      </c>
      <c r="Z464" s="5" t="s">
        <v>2382</v>
      </c>
      <c r="AC464" s="5">
        <v>49</v>
      </c>
      <c r="AD464" s="5" t="s">
        <v>312</v>
      </c>
      <c r="AE464" s="5" t="s">
        <v>313</v>
      </c>
    </row>
    <row r="465" spans="1:72" ht="13.5" customHeight="1">
      <c r="A465" s="7" t="str">
        <f>HYPERLINK("http://kyu.snu.ac.kr/sdhj/index.jsp?type=hj/GK14746_00IM0001_100a.jpg","1867_수북면_100a")</f>
        <v>1867_수북면_100a</v>
      </c>
      <c r="B465" s="4">
        <v>1867</v>
      </c>
      <c r="C465" s="4" t="s">
        <v>7547</v>
      </c>
      <c r="D465" s="4" t="s">
        <v>7548</v>
      </c>
      <c r="E465" s="4">
        <v>464</v>
      </c>
      <c r="F465" s="5">
        <v>3</v>
      </c>
      <c r="G465" s="5" t="s">
        <v>1668</v>
      </c>
      <c r="H465" s="5" t="s">
        <v>1669</v>
      </c>
      <c r="I465" s="5">
        <v>8</v>
      </c>
      <c r="L465" s="5">
        <v>1</v>
      </c>
      <c r="M465" s="4" t="s">
        <v>2363</v>
      </c>
      <c r="N465" s="4" t="s">
        <v>2364</v>
      </c>
      <c r="S465" s="5" t="s">
        <v>2162</v>
      </c>
      <c r="T465" s="5" t="s">
        <v>2163</v>
      </c>
      <c r="W465" s="5" t="s">
        <v>1708</v>
      </c>
      <c r="X465" s="5" t="s">
        <v>1709</v>
      </c>
      <c r="Y465" s="5" t="s">
        <v>156</v>
      </c>
      <c r="Z465" s="5" t="s">
        <v>157</v>
      </c>
      <c r="AC465" s="5">
        <v>45</v>
      </c>
      <c r="AD465" s="5" t="s">
        <v>503</v>
      </c>
      <c r="AE465" s="5" t="s">
        <v>504</v>
      </c>
    </row>
    <row r="466" spans="1:72" ht="13.5" customHeight="1">
      <c r="A466" s="7" t="str">
        <f>HYPERLINK("http://kyu.snu.ac.kr/sdhj/index.jsp?type=hj/GK14746_00IM0001_100a.jpg","1867_수북면_100a")</f>
        <v>1867_수북면_100a</v>
      </c>
      <c r="B466" s="4">
        <v>1867</v>
      </c>
      <c r="C466" s="4" t="s">
        <v>7547</v>
      </c>
      <c r="D466" s="4" t="s">
        <v>7548</v>
      </c>
      <c r="E466" s="4">
        <v>465</v>
      </c>
      <c r="F466" s="5">
        <v>3</v>
      </c>
      <c r="G466" s="5" t="s">
        <v>1668</v>
      </c>
      <c r="H466" s="5" t="s">
        <v>1669</v>
      </c>
      <c r="I466" s="5">
        <v>8</v>
      </c>
      <c r="L466" s="5">
        <v>1</v>
      </c>
      <c r="M466" s="4" t="s">
        <v>2363</v>
      </c>
      <c r="N466" s="4" t="s">
        <v>2364</v>
      </c>
      <c r="T466" s="5" t="s">
        <v>7941</v>
      </c>
      <c r="U466" s="5" t="s">
        <v>170</v>
      </c>
      <c r="V466" s="5" t="s">
        <v>171</v>
      </c>
      <c r="Y466" s="5" t="s">
        <v>1323</v>
      </c>
      <c r="Z466" s="5" t="s">
        <v>1324</v>
      </c>
      <c r="AD466" s="5" t="s">
        <v>399</v>
      </c>
      <c r="AE466" s="5" t="s">
        <v>400</v>
      </c>
    </row>
    <row r="467" spans="1:72" ht="13.5" customHeight="1">
      <c r="A467" s="7" t="str">
        <f>HYPERLINK("http://kyu.snu.ac.kr/sdhj/index.jsp?type=hj/GK14746_00IM0001_100b.jpg","1867_수북면_100b")</f>
        <v>1867_수북면_100b</v>
      </c>
      <c r="B467" s="4">
        <v>1867</v>
      </c>
      <c r="C467" s="4" t="s">
        <v>7547</v>
      </c>
      <c r="D467" s="4" t="s">
        <v>7548</v>
      </c>
      <c r="E467" s="4">
        <v>466</v>
      </c>
      <c r="F467" s="5">
        <v>3</v>
      </c>
      <c r="G467" s="5" t="s">
        <v>1668</v>
      </c>
      <c r="H467" s="5" t="s">
        <v>1669</v>
      </c>
      <c r="I467" s="5">
        <v>8</v>
      </c>
      <c r="L467" s="5">
        <v>2</v>
      </c>
      <c r="M467" s="4" t="s">
        <v>2383</v>
      </c>
      <c r="N467" s="4" t="s">
        <v>2384</v>
      </c>
      <c r="Q467" s="5" t="s">
        <v>7942</v>
      </c>
      <c r="R467" s="5" t="s">
        <v>2385</v>
      </c>
      <c r="T467" s="5" t="s">
        <v>7940</v>
      </c>
      <c r="W467" s="5" t="s">
        <v>192</v>
      </c>
      <c r="X467" s="5" t="s">
        <v>193</v>
      </c>
      <c r="Y467" s="5" t="s">
        <v>156</v>
      </c>
      <c r="Z467" s="5" t="s">
        <v>157</v>
      </c>
      <c r="AC467" s="5">
        <v>39</v>
      </c>
      <c r="AD467" s="5" t="s">
        <v>260</v>
      </c>
      <c r="AE467" s="5" t="s">
        <v>261</v>
      </c>
      <c r="AJ467" s="5" t="s">
        <v>35</v>
      </c>
      <c r="AK467" s="5" t="s">
        <v>36</v>
      </c>
      <c r="AL467" s="5" t="s">
        <v>1778</v>
      </c>
      <c r="AM467" s="5" t="s">
        <v>1779</v>
      </c>
      <c r="AT467" s="5" t="s">
        <v>144</v>
      </c>
      <c r="AU467" s="5" t="s">
        <v>145</v>
      </c>
      <c r="AV467" s="5" t="s">
        <v>2386</v>
      </c>
      <c r="AW467" s="5" t="s">
        <v>2387</v>
      </c>
      <c r="BG467" s="5" t="s">
        <v>144</v>
      </c>
      <c r="BH467" s="5" t="s">
        <v>145</v>
      </c>
      <c r="BI467" s="5" t="s">
        <v>1568</v>
      </c>
      <c r="BJ467" s="5" t="s">
        <v>1569</v>
      </c>
      <c r="BK467" s="5" t="s">
        <v>144</v>
      </c>
      <c r="BL467" s="5" t="s">
        <v>145</v>
      </c>
      <c r="BM467" s="5" t="s">
        <v>2388</v>
      </c>
      <c r="BN467" s="5" t="s">
        <v>2389</v>
      </c>
      <c r="BO467" s="5" t="s">
        <v>144</v>
      </c>
      <c r="BP467" s="5" t="s">
        <v>145</v>
      </c>
      <c r="BQ467" s="5" t="s">
        <v>2390</v>
      </c>
      <c r="BR467" s="5" t="s">
        <v>2391</v>
      </c>
      <c r="BS467" s="5" t="s">
        <v>84</v>
      </c>
      <c r="BT467" s="5" t="s">
        <v>85</v>
      </c>
    </row>
    <row r="468" spans="1:72" ht="13.5" customHeight="1">
      <c r="A468" s="7" t="str">
        <f>HYPERLINK("http://kyu.snu.ac.kr/sdhj/index.jsp?type=hj/GK14746_00IM0001_100b.jpg","1867_수북면_100b")</f>
        <v>1867_수북면_100b</v>
      </c>
      <c r="B468" s="4">
        <v>1867</v>
      </c>
      <c r="C468" s="4" t="s">
        <v>7943</v>
      </c>
      <c r="D468" s="4" t="s">
        <v>7944</v>
      </c>
      <c r="E468" s="4">
        <v>467</v>
      </c>
      <c r="F468" s="5">
        <v>3</v>
      </c>
      <c r="G468" s="5" t="s">
        <v>1668</v>
      </c>
      <c r="H468" s="5" t="s">
        <v>1669</v>
      </c>
      <c r="I468" s="5">
        <v>8</v>
      </c>
      <c r="L468" s="5">
        <v>2</v>
      </c>
      <c r="M468" s="4" t="s">
        <v>2383</v>
      </c>
      <c r="N468" s="4" t="s">
        <v>2384</v>
      </c>
      <c r="S468" s="5" t="s">
        <v>114</v>
      </c>
      <c r="T468" s="5" t="s">
        <v>115</v>
      </c>
      <c r="Y468" s="5" t="s">
        <v>2392</v>
      </c>
      <c r="Z468" s="5" t="s">
        <v>2393</v>
      </c>
      <c r="AC468" s="5">
        <v>14</v>
      </c>
      <c r="AD468" s="5" t="s">
        <v>212</v>
      </c>
      <c r="AE468" s="5" t="s">
        <v>213</v>
      </c>
    </row>
    <row r="469" spans="1:72" ht="13.5" customHeight="1">
      <c r="A469" s="7" t="str">
        <f>HYPERLINK("http://kyu.snu.ac.kr/sdhj/index.jsp?type=hj/GK14746_00IM0001_100b.jpg","1867_수북면_100b")</f>
        <v>1867_수북면_100b</v>
      </c>
      <c r="B469" s="4">
        <v>1867</v>
      </c>
      <c r="C469" s="4" t="s">
        <v>7943</v>
      </c>
      <c r="D469" s="4" t="s">
        <v>7944</v>
      </c>
      <c r="E469" s="4">
        <v>468</v>
      </c>
      <c r="F469" s="5">
        <v>3</v>
      </c>
      <c r="G469" s="5" t="s">
        <v>1668</v>
      </c>
      <c r="H469" s="5" t="s">
        <v>1669</v>
      </c>
      <c r="I469" s="5">
        <v>8</v>
      </c>
      <c r="L469" s="5">
        <v>2</v>
      </c>
      <c r="M469" s="4" t="s">
        <v>2383</v>
      </c>
      <c r="N469" s="4" t="s">
        <v>2384</v>
      </c>
      <c r="T469" s="5" t="s">
        <v>7945</v>
      </c>
      <c r="U469" s="5" t="s">
        <v>170</v>
      </c>
      <c r="V469" s="5" t="s">
        <v>171</v>
      </c>
      <c r="Y469" s="5" t="s">
        <v>2152</v>
      </c>
      <c r="Z469" s="5" t="s">
        <v>469</v>
      </c>
      <c r="AD469" s="5" t="s">
        <v>126</v>
      </c>
      <c r="AE469" s="5" t="s">
        <v>127</v>
      </c>
    </row>
    <row r="470" spans="1:72" ht="13.5" customHeight="1">
      <c r="A470" s="7" t="str">
        <f>HYPERLINK("http://kyu.snu.ac.kr/sdhj/index.jsp?type=hj/GK14746_00IM0001_100b.jpg","1867_수북면_100b")</f>
        <v>1867_수북면_100b</v>
      </c>
      <c r="B470" s="4">
        <v>1867</v>
      </c>
      <c r="C470" s="4" t="s">
        <v>7943</v>
      </c>
      <c r="D470" s="4" t="s">
        <v>7944</v>
      </c>
      <c r="E470" s="4">
        <v>469</v>
      </c>
      <c r="F470" s="5">
        <v>3</v>
      </c>
      <c r="G470" s="5" t="s">
        <v>1668</v>
      </c>
      <c r="H470" s="5" t="s">
        <v>1669</v>
      </c>
      <c r="I470" s="5">
        <v>8</v>
      </c>
      <c r="L470" s="5">
        <v>3</v>
      </c>
      <c r="M470" s="4" t="s">
        <v>2394</v>
      </c>
      <c r="N470" s="4" t="s">
        <v>2395</v>
      </c>
      <c r="T470" s="5" t="s">
        <v>7818</v>
      </c>
      <c r="U470" s="5" t="s">
        <v>134</v>
      </c>
      <c r="V470" s="5" t="s">
        <v>135</v>
      </c>
      <c r="W470" s="5" t="s">
        <v>210</v>
      </c>
      <c r="X470" s="5" t="s">
        <v>211</v>
      </c>
      <c r="Y470" s="5" t="s">
        <v>198</v>
      </c>
      <c r="Z470" s="5" t="s">
        <v>199</v>
      </c>
      <c r="AC470" s="5">
        <v>38</v>
      </c>
      <c r="AD470" s="5" t="s">
        <v>374</v>
      </c>
      <c r="AE470" s="5" t="s">
        <v>375</v>
      </c>
      <c r="AJ470" s="5" t="s">
        <v>35</v>
      </c>
      <c r="AK470" s="5" t="s">
        <v>36</v>
      </c>
      <c r="AL470" s="5" t="s">
        <v>154</v>
      </c>
      <c r="AM470" s="5" t="s">
        <v>155</v>
      </c>
      <c r="AT470" s="5" t="s">
        <v>144</v>
      </c>
      <c r="AU470" s="5" t="s">
        <v>145</v>
      </c>
      <c r="AV470" s="5" t="s">
        <v>2396</v>
      </c>
      <c r="AW470" s="5" t="s">
        <v>2397</v>
      </c>
      <c r="BG470" s="5" t="s">
        <v>144</v>
      </c>
      <c r="BH470" s="5" t="s">
        <v>145</v>
      </c>
      <c r="BI470" s="5" t="s">
        <v>2044</v>
      </c>
      <c r="BJ470" s="5" t="s">
        <v>2045</v>
      </c>
      <c r="BK470" s="5" t="s">
        <v>144</v>
      </c>
      <c r="BL470" s="5" t="s">
        <v>145</v>
      </c>
      <c r="BM470" s="5" t="s">
        <v>2046</v>
      </c>
      <c r="BN470" s="5" t="s">
        <v>2047</v>
      </c>
      <c r="BO470" s="5" t="s">
        <v>144</v>
      </c>
      <c r="BP470" s="5" t="s">
        <v>145</v>
      </c>
      <c r="BQ470" s="5" t="s">
        <v>2398</v>
      </c>
      <c r="BR470" s="5" t="s">
        <v>2399</v>
      </c>
      <c r="BS470" s="5" t="s">
        <v>160</v>
      </c>
      <c r="BT470" s="5" t="s">
        <v>161</v>
      </c>
    </row>
    <row r="471" spans="1:72" ht="13.5" customHeight="1">
      <c r="A471" s="7" t="str">
        <f>HYPERLINK("http://kyu.snu.ac.kr/sdhj/index.jsp?type=hj/GK14746_00IM0001_100b.jpg","1867_수북면_100b")</f>
        <v>1867_수북면_100b</v>
      </c>
      <c r="B471" s="4">
        <v>1867</v>
      </c>
      <c r="C471" s="4" t="s">
        <v>7691</v>
      </c>
      <c r="D471" s="4" t="s">
        <v>7692</v>
      </c>
      <c r="E471" s="4">
        <v>470</v>
      </c>
      <c r="F471" s="5">
        <v>3</v>
      </c>
      <c r="G471" s="5" t="s">
        <v>1668</v>
      </c>
      <c r="H471" s="5" t="s">
        <v>1669</v>
      </c>
      <c r="I471" s="5">
        <v>8</v>
      </c>
      <c r="L471" s="5">
        <v>3</v>
      </c>
      <c r="M471" s="4" t="s">
        <v>2394</v>
      </c>
      <c r="N471" s="4" t="s">
        <v>2395</v>
      </c>
      <c r="S471" s="5" t="s">
        <v>96</v>
      </c>
      <c r="T471" s="5" t="s">
        <v>97</v>
      </c>
      <c r="W471" s="5" t="s">
        <v>2049</v>
      </c>
      <c r="X471" s="5" t="s">
        <v>2050</v>
      </c>
      <c r="Y471" s="5" t="s">
        <v>156</v>
      </c>
      <c r="Z471" s="5" t="s">
        <v>157</v>
      </c>
      <c r="AC471" s="5">
        <v>40</v>
      </c>
      <c r="AD471" s="5" t="s">
        <v>649</v>
      </c>
      <c r="AE471" s="5" t="s">
        <v>650</v>
      </c>
      <c r="AJ471" s="5" t="s">
        <v>35</v>
      </c>
      <c r="AK471" s="5" t="s">
        <v>36</v>
      </c>
      <c r="AL471" s="5" t="s">
        <v>355</v>
      </c>
      <c r="AM471" s="5" t="s">
        <v>356</v>
      </c>
      <c r="AT471" s="5" t="s">
        <v>2400</v>
      </c>
      <c r="AU471" s="5" t="s">
        <v>2401</v>
      </c>
      <c r="AV471" s="5" t="s">
        <v>2402</v>
      </c>
      <c r="AW471" s="5" t="s">
        <v>2403</v>
      </c>
      <c r="BG471" s="5" t="s">
        <v>144</v>
      </c>
      <c r="BH471" s="5" t="s">
        <v>145</v>
      </c>
      <c r="BI471" s="5" t="s">
        <v>2404</v>
      </c>
      <c r="BJ471" s="5" t="s">
        <v>2405</v>
      </c>
      <c r="BK471" s="5" t="s">
        <v>144</v>
      </c>
      <c r="BL471" s="5" t="s">
        <v>145</v>
      </c>
      <c r="BM471" s="5" t="s">
        <v>2406</v>
      </c>
      <c r="BN471" s="5" t="s">
        <v>2407</v>
      </c>
      <c r="BO471" s="5" t="s">
        <v>144</v>
      </c>
      <c r="BP471" s="5" t="s">
        <v>145</v>
      </c>
      <c r="BQ471" s="5" t="s">
        <v>2408</v>
      </c>
      <c r="BR471" s="5" t="s">
        <v>2409</v>
      </c>
      <c r="BS471" s="5" t="s">
        <v>160</v>
      </c>
      <c r="BT471" s="5" t="s">
        <v>161</v>
      </c>
    </row>
    <row r="472" spans="1:72" ht="13.5" customHeight="1">
      <c r="A472" s="7" t="str">
        <f>HYPERLINK("http://kyu.snu.ac.kr/sdhj/index.jsp?type=hj/GK14746_00IM0001_100b.jpg","1867_수북면_100b")</f>
        <v>1867_수북면_100b</v>
      </c>
      <c r="B472" s="4">
        <v>1867</v>
      </c>
      <c r="C472" s="4" t="s">
        <v>7834</v>
      </c>
      <c r="D472" s="4" t="s">
        <v>7835</v>
      </c>
      <c r="E472" s="4">
        <v>471</v>
      </c>
      <c r="F472" s="5">
        <v>3</v>
      </c>
      <c r="G472" s="5" t="s">
        <v>1668</v>
      </c>
      <c r="H472" s="5" t="s">
        <v>1669</v>
      </c>
      <c r="I472" s="5">
        <v>8</v>
      </c>
      <c r="L472" s="5">
        <v>3</v>
      </c>
      <c r="M472" s="4" t="s">
        <v>2394</v>
      </c>
      <c r="N472" s="4" t="s">
        <v>2395</v>
      </c>
      <c r="T472" s="5" t="s">
        <v>7821</v>
      </c>
      <c r="U472" s="5" t="s">
        <v>170</v>
      </c>
      <c r="V472" s="5" t="s">
        <v>171</v>
      </c>
      <c r="Y472" s="5" t="s">
        <v>2410</v>
      </c>
      <c r="Z472" s="5" t="s">
        <v>2411</v>
      </c>
      <c r="AD472" s="5" t="s">
        <v>328</v>
      </c>
      <c r="AE472" s="5" t="s">
        <v>329</v>
      </c>
    </row>
    <row r="473" spans="1:72" ht="13.5" customHeight="1">
      <c r="A473" s="7" t="str">
        <f>HYPERLINK("http://kyu.snu.ac.kr/sdhj/index.jsp?type=hj/GK14746_00IM0001_100b.jpg","1867_수북면_100b")</f>
        <v>1867_수북면_100b</v>
      </c>
      <c r="B473" s="4">
        <v>1867</v>
      </c>
      <c r="C473" s="4" t="s">
        <v>7505</v>
      </c>
      <c r="D473" s="4" t="s">
        <v>7506</v>
      </c>
      <c r="E473" s="4">
        <v>472</v>
      </c>
      <c r="F473" s="5">
        <v>3</v>
      </c>
      <c r="G473" s="5" t="s">
        <v>1668</v>
      </c>
      <c r="H473" s="5" t="s">
        <v>1669</v>
      </c>
      <c r="I473" s="5">
        <v>8</v>
      </c>
      <c r="L473" s="5">
        <v>4</v>
      </c>
      <c r="M473" s="4" t="s">
        <v>2412</v>
      </c>
      <c r="N473" s="4" t="s">
        <v>2413</v>
      </c>
      <c r="T473" s="5" t="s">
        <v>7543</v>
      </c>
      <c r="U473" s="5" t="s">
        <v>134</v>
      </c>
      <c r="V473" s="5" t="s">
        <v>135</v>
      </c>
      <c r="W473" s="5" t="s">
        <v>78</v>
      </c>
      <c r="X473" s="5" t="s">
        <v>79</v>
      </c>
      <c r="Y473" s="5" t="s">
        <v>585</v>
      </c>
      <c r="Z473" s="5" t="s">
        <v>586</v>
      </c>
      <c r="AC473" s="5">
        <v>68</v>
      </c>
      <c r="AD473" s="5" t="s">
        <v>328</v>
      </c>
      <c r="AE473" s="5" t="s">
        <v>329</v>
      </c>
      <c r="AJ473" s="5" t="s">
        <v>35</v>
      </c>
      <c r="AK473" s="5" t="s">
        <v>36</v>
      </c>
      <c r="AL473" s="5" t="s">
        <v>160</v>
      </c>
      <c r="AM473" s="5" t="s">
        <v>161</v>
      </c>
      <c r="AT473" s="5" t="s">
        <v>144</v>
      </c>
      <c r="AU473" s="5" t="s">
        <v>145</v>
      </c>
      <c r="AV473" s="5" t="s">
        <v>2414</v>
      </c>
      <c r="AW473" s="5" t="s">
        <v>2415</v>
      </c>
      <c r="BG473" s="5" t="s">
        <v>144</v>
      </c>
      <c r="BH473" s="5" t="s">
        <v>145</v>
      </c>
      <c r="BI473" s="5" t="s">
        <v>1955</v>
      </c>
      <c r="BJ473" s="5" t="s">
        <v>1956</v>
      </c>
      <c r="BK473" s="5" t="s">
        <v>144</v>
      </c>
      <c r="BL473" s="5" t="s">
        <v>145</v>
      </c>
      <c r="BM473" s="5" t="s">
        <v>2244</v>
      </c>
      <c r="BN473" s="5" t="s">
        <v>2245</v>
      </c>
      <c r="BO473" s="5" t="s">
        <v>144</v>
      </c>
      <c r="BP473" s="5" t="s">
        <v>145</v>
      </c>
      <c r="BQ473" s="5" t="s">
        <v>2416</v>
      </c>
      <c r="BR473" s="5" t="s">
        <v>2417</v>
      </c>
      <c r="BS473" s="5" t="s">
        <v>481</v>
      </c>
      <c r="BT473" s="5" t="s">
        <v>482</v>
      </c>
    </row>
    <row r="474" spans="1:72" ht="13.5" customHeight="1">
      <c r="A474" s="7" t="str">
        <f>HYPERLINK("http://kyu.snu.ac.kr/sdhj/index.jsp?type=hj/GK14746_00IM0001_100b.jpg","1867_수북면_100b")</f>
        <v>1867_수북면_100b</v>
      </c>
      <c r="B474" s="4">
        <v>1867</v>
      </c>
      <c r="C474" s="4" t="s">
        <v>7588</v>
      </c>
      <c r="D474" s="4" t="s">
        <v>7589</v>
      </c>
      <c r="E474" s="4">
        <v>473</v>
      </c>
      <c r="F474" s="5">
        <v>3</v>
      </c>
      <c r="G474" s="5" t="s">
        <v>1668</v>
      </c>
      <c r="H474" s="5" t="s">
        <v>1669</v>
      </c>
      <c r="I474" s="5">
        <v>8</v>
      </c>
      <c r="L474" s="5">
        <v>4</v>
      </c>
      <c r="M474" s="4" t="s">
        <v>2412</v>
      </c>
      <c r="N474" s="4" t="s">
        <v>2413</v>
      </c>
      <c r="S474" s="5" t="s">
        <v>96</v>
      </c>
      <c r="T474" s="5" t="s">
        <v>97</v>
      </c>
      <c r="W474" s="5" t="s">
        <v>78</v>
      </c>
      <c r="X474" s="5" t="s">
        <v>79</v>
      </c>
      <c r="Y474" s="5" t="s">
        <v>156</v>
      </c>
      <c r="Z474" s="5" t="s">
        <v>157</v>
      </c>
      <c r="AC474" s="5">
        <v>64</v>
      </c>
      <c r="AD474" s="5" t="s">
        <v>100</v>
      </c>
      <c r="AE474" s="5" t="s">
        <v>101</v>
      </c>
      <c r="AJ474" s="5" t="s">
        <v>35</v>
      </c>
      <c r="AK474" s="5" t="s">
        <v>36</v>
      </c>
      <c r="AL474" s="5" t="s">
        <v>659</v>
      </c>
      <c r="AM474" s="5" t="s">
        <v>660</v>
      </c>
      <c r="AT474" s="5" t="s">
        <v>144</v>
      </c>
      <c r="AU474" s="5" t="s">
        <v>145</v>
      </c>
      <c r="AV474" s="5" t="s">
        <v>2418</v>
      </c>
      <c r="AW474" s="5" t="s">
        <v>2419</v>
      </c>
      <c r="BG474" s="5" t="s">
        <v>144</v>
      </c>
      <c r="BH474" s="5" t="s">
        <v>145</v>
      </c>
      <c r="BI474" s="5" t="s">
        <v>2258</v>
      </c>
      <c r="BJ474" s="5" t="s">
        <v>2259</v>
      </c>
      <c r="BK474" s="5" t="s">
        <v>144</v>
      </c>
      <c r="BL474" s="5" t="s">
        <v>145</v>
      </c>
      <c r="BM474" s="5" t="s">
        <v>2420</v>
      </c>
      <c r="BN474" s="5" t="s">
        <v>2421</v>
      </c>
      <c r="BO474" s="5" t="s">
        <v>144</v>
      </c>
      <c r="BP474" s="5" t="s">
        <v>145</v>
      </c>
      <c r="BQ474" s="5" t="s">
        <v>2422</v>
      </c>
      <c r="BR474" s="5" t="s">
        <v>2423</v>
      </c>
      <c r="BS474" s="5" t="s">
        <v>84</v>
      </c>
      <c r="BT474" s="5" t="s">
        <v>85</v>
      </c>
    </row>
    <row r="475" spans="1:72" ht="13.5" customHeight="1">
      <c r="A475" s="7" t="str">
        <f>HYPERLINK("http://kyu.snu.ac.kr/sdhj/index.jsp?type=hj/GK14746_00IM0001_100b.jpg","1867_수북면_100b")</f>
        <v>1867_수북면_100b</v>
      </c>
      <c r="B475" s="4">
        <v>1867</v>
      </c>
      <c r="C475" s="4" t="s">
        <v>7571</v>
      </c>
      <c r="D475" s="4" t="s">
        <v>7572</v>
      </c>
      <c r="E475" s="4">
        <v>474</v>
      </c>
      <c r="F475" s="5">
        <v>3</v>
      </c>
      <c r="G475" s="5" t="s">
        <v>1668</v>
      </c>
      <c r="H475" s="5" t="s">
        <v>1669</v>
      </c>
      <c r="I475" s="5">
        <v>8</v>
      </c>
      <c r="L475" s="5">
        <v>4</v>
      </c>
      <c r="M475" s="4" t="s">
        <v>2412</v>
      </c>
      <c r="N475" s="4" t="s">
        <v>2413</v>
      </c>
      <c r="S475" s="5" t="s">
        <v>254</v>
      </c>
      <c r="T475" s="5" t="s">
        <v>255</v>
      </c>
      <c r="Y475" s="5" t="s">
        <v>2424</v>
      </c>
      <c r="Z475" s="5" t="s">
        <v>2425</v>
      </c>
      <c r="AC475" s="5">
        <v>51</v>
      </c>
      <c r="AD475" s="5" t="s">
        <v>180</v>
      </c>
      <c r="AE475" s="5" t="s">
        <v>181</v>
      </c>
    </row>
    <row r="476" spans="1:72" ht="13.5" customHeight="1">
      <c r="A476" s="7" t="str">
        <f>HYPERLINK("http://kyu.snu.ac.kr/sdhj/index.jsp?type=hj/GK14746_00IM0001_100b.jpg","1867_수북면_100b")</f>
        <v>1867_수북면_100b</v>
      </c>
      <c r="B476" s="4">
        <v>1867</v>
      </c>
      <c r="C476" s="4" t="s">
        <v>7549</v>
      </c>
      <c r="D476" s="4" t="s">
        <v>7550</v>
      </c>
      <c r="E476" s="4">
        <v>475</v>
      </c>
      <c r="F476" s="5">
        <v>3</v>
      </c>
      <c r="G476" s="5" t="s">
        <v>1668</v>
      </c>
      <c r="H476" s="5" t="s">
        <v>1669</v>
      </c>
      <c r="I476" s="5">
        <v>8</v>
      </c>
      <c r="L476" s="5">
        <v>4</v>
      </c>
      <c r="M476" s="4" t="s">
        <v>2412</v>
      </c>
      <c r="N476" s="4" t="s">
        <v>2413</v>
      </c>
      <c r="S476" s="5" t="s">
        <v>2162</v>
      </c>
      <c r="T476" s="5" t="s">
        <v>2163</v>
      </c>
      <c r="W476" s="5" t="s">
        <v>2426</v>
      </c>
      <c r="X476" s="5" t="s">
        <v>7946</v>
      </c>
      <c r="Y476" s="5" t="s">
        <v>156</v>
      </c>
      <c r="Z476" s="5" t="s">
        <v>157</v>
      </c>
      <c r="AC476" s="5">
        <v>49</v>
      </c>
      <c r="AD476" s="5" t="s">
        <v>312</v>
      </c>
      <c r="AE476" s="5" t="s">
        <v>313</v>
      </c>
    </row>
    <row r="477" spans="1:72" ht="13.5" customHeight="1">
      <c r="A477" s="7" t="str">
        <f>HYPERLINK("http://kyu.snu.ac.kr/sdhj/index.jsp?type=hj/GK14746_00IM0001_100b.jpg","1867_수북면_100b")</f>
        <v>1867_수북면_100b</v>
      </c>
      <c r="B477" s="4">
        <v>1867</v>
      </c>
      <c r="C477" s="4" t="s">
        <v>7549</v>
      </c>
      <c r="D477" s="4" t="s">
        <v>7550</v>
      </c>
      <c r="E477" s="4">
        <v>476</v>
      </c>
      <c r="F477" s="5">
        <v>3</v>
      </c>
      <c r="G477" s="5" t="s">
        <v>1668</v>
      </c>
      <c r="H477" s="5" t="s">
        <v>1669</v>
      </c>
      <c r="I477" s="5">
        <v>8</v>
      </c>
      <c r="L477" s="5">
        <v>4</v>
      </c>
      <c r="M477" s="4" t="s">
        <v>2412</v>
      </c>
      <c r="N477" s="4" t="s">
        <v>2413</v>
      </c>
      <c r="T477" s="5" t="s">
        <v>7551</v>
      </c>
      <c r="U477" s="5" t="s">
        <v>170</v>
      </c>
      <c r="V477" s="5" t="s">
        <v>171</v>
      </c>
      <c r="Y477" s="5" t="s">
        <v>2427</v>
      </c>
      <c r="Z477" s="5" t="s">
        <v>2428</v>
      </c>
      <c r="AD477" s="5" t="s">
        <v>126</v>
      </c>
      <c r="AE477" s="5" t="s">
        <v>127</v>
      </c>
    </row>
    <row r="478" spans="1:72" ht="13.5" customHeight="1">
      <c r="A478" s="7" t="str">
        <f>HYPERLINK("http://kyu.snu.ac.kr/sdhj/index.jsp?type=hj/GK14746_00IM0001_100b.jpg","1867_수북면_100b")</f>
        <v>1867_수북면_100b</v>
      </c>
      <c r="B478" s="4">
        <v>1867</v>
      </c>
      <c r="C478" s="4" t="s">
        <v>7549</v>
      </c>
      <c r="D478" s="4" t="s">
        <v>7550</v>
      </c>
      <c r="E478" s="4">
        <v>477</v>
      </c>
      <c r="F478" s="5">
        <v>3</v>
      </c>
      <c r="G478" s="5" t="s">
        <v>1668</v>
      </c>
      <c r="H478" s="5" t="s">
        <v>1669</v>
      </c>
      <c r="I478" s="5">
        <v>8</v>
      </c>
      <c r="L478" s="5">
        <v>5</v>
      </c>
      <c r="M478" s="4" t="s">
        <v>2429</v>
      </c>
      <c r="N478" s="4" t="s">
        <v>2430</v>
      </c>
      <c r="Q478" s="5" t="s">
        <v>7947</v>
      </c>
      <c r="R478" s="5" t="s">
        <v>2431</v>
      </c>
      <c r="T478" s="5" t="s">
        <v>7948</v>
      </c>
      <c r="U478" s="5" t="s">
        <v>134</v>
      </c>
      <c r="V478" s="5" t="s">
        <v>135</v>
      </c>
      <c r="W478" s="5" t="s">
        <v>210</v>
      </c>
      <c r="X478" s="5" t="s">
        <v>211</v>
      </c>
      <c r="Y478" s="5" t="s">
        <v>2432</v>
      </c>
      <c r="Z478" s="5" t="s">
        <v>2433</v>
      </c>
      <c r="AC478" s="5">
        <v>29</v>
      </c>
      <c r="AD478" s="5" t="s">
        <v>120</v>
      </c>
      <c r="AE478" s="5" t="s">
        <v>121</v>
      </c>
      <c r="AJ478" s="5" t="s">
        <v>35</v>
      </c>
      <c r="AK478" s="5" t="s">
        <v>36</v>
      </c>
      <c r="AL478" s="5" t="s">
        <v>154</v>
      </c>
      <c r="AM478" s="5" t="s">
        <v>155</v>
      </c>
      <c r="AT478" s="5" t="s">
        <v>144</v>
      </c>
      <c r="AU478" s="5" t="s">
        <v>145</v>
      </c>
      <c r="AV478" s="5" t="s">
        <v>7949</v>
      </c>
      <c r="AW478" s="5" t="s">
        <v>2434</v>
      </c>
      <c r="BG478" s="5" t="s">
        <v>144</v>
      </c>
      <c r="BH478" s="5" t="s">
        <v>145</v>
      </c>
      <c r="BI478" s="5" t="s">
        <v>2435</v>
      </c>
      <c r="BJ478" s="5" t="s">
        <v>2436</v>
      </c>
      <c r="BK478" s="5" t="s">
        <v>144</v>
      </c>
      <c r="BL478" s="5" t="s">
        <v>145</v>
      </c>
      <c r="BM478" s="5" t="s">
        <v>2437</v>
      </c>
      <c r="BN478" s="5" t="s">
        <v>2438</v>
      </c>
      <c r="BO478" s="5" t="s">
        <v>144</v>
      </c>
      <c r="BP478" s="5" t="s">
        <v>145</v>
      </c>
      <c r="BQ478" s="5" t="s">
        <v>2439</v>
      </c>
      <c r="BR478" s="5" t="s">
        <v>7950</v>
      </c>
      <c r="BS478" s="5" t="s">
        <v>2440</v>
      </c>
      <c r="BT478" s="5" t="s">
        <v>2441</v>
      </c>
    </row>
    <row r="479" spans="1:72" ht="13.5" customHeight="1">
      <c r="A479" s="7" t="str">
        <f>HYPERLINK("http://kyu.snu.ac.kr/sdhj/index.jsp?type=hj/GK14746_00IM0001_100b.jpg","1867_수북면_100b")</f>
        <v>1867_수북면_100b</v>
      </c>
      <c r="B479" s="4">
        <v>1867</v>
      </c>
      <c r="C479" s="4" t="s">
        <v>7951</v>
      </c>
      <c r="D479" s="4" t="s">
        <v>7952</v>
      </c>
      <c r="E479" s="4">
        <v>478</v>
      </c>
      <c r="F479" s="5">
        <v>3</v>
      </c>
      <c r="G479" s="5" t="s">
        <v>1668</v>
      </c>
      <c r="H479" s="5" t="s">
        <v>1669</v>
      </c>
      <c r="I479" s="5">
        <v>8</v>
      </c>
      <c r="L479" s="5">
        <v>5</v>
      </c>
      <c r="M479" s="4" t="s">
        <v>2429</v>
      </c>
      <c r="N479" s="4" t="s">
        <v>2430</v>
      </c>
      <c r="S479" s="5" t="s">
        <v>661</v>
      </c>
      <c r="T479" s="5" t="s">
        <v>662</v>
      </c>
      <c r="W479" s="5" t="s">
        <v>2442</v>
      </c>
      <c r="X479" s="5" t="s">
        <v>7953</v>
      </c>
      <c r="Y479" s="5" t="s">
        <v>156</v>
      </c>
      <c r="Z479" s="5" t="s">
        <v>157</v>
      </c>
      <c r="AC479" s="5">
        <v>58</v>
      </c>
      <c r="AD479" s="5" t="s">
        <v>2443</v>
      </c>
      <c r="AE479" s="5" t="s">
        <v>2444</v>
      </c>
      <c r="AJ479" s="5" t="s">
        <v>35</v>
      </c>
      <c r="AK479" s="5" t="s">
        <v>36</v>
      </c>
      <c r="AL479" s="5" t="s">
        <v>7954</v>
      </c>
      <c r="AM479" s="5" t="s">
        <v>7955</v>
      </c>
    </row>
    <row r="480" spans="1:72" ht="13.5" customHeight="1">
      <c r="A480" s="7" t="str">
        <f>HYPERLINK("http://kyu.snu.ac.kr/sdhj/index.jsp?type=hj/GK14746_00IM0001_100b.jpg","1867_수북면_100b")</f>
        <v>1867_수북면_100b</v>
      </c>
      <c r="B480" s="4">
        <v>1867</v>
      </c>
      <c r="C480" s="4" t="s">
        <v>7768</v>
      </c>
      <c r="D480" s="4" t="s">
        <v>7769</v>
      </c>
      <c r="E480" s="4">
        <v>479</v>
      </c>
      <c r="F480" s="5">
        <v>3</v>
      </c>
      <c r="G480" s="5" t="s">
        <v>1668</v>
      </c>
      <c r="H480" s="5" t="s">
        <v>1669</v>
      </c>
      <c r="I480" s="5">
        <v>8</v>
      </c>
      <c r="L480" s="5">
        <v>5</v>
      </c>
      <c r="M480" s="4" t="s">
        <v>2429</v>
      </c>
      <c r="N480" s="4" t="s">
        <v>2430</v>
      </c>
      <c r="S480" s="5" t="s">
        <v>96</v>
      </c>
      <c r="T480" s="5" t="s">
        <v>97</v>
      </c>
      <c r="W480" s="5" t="s">
        <v>238</v>
      </c>
      <c r="X480" s="5" t="s">
        <v>239</v>
      </c>
      <c r="Y480" s="5" t="s">
        <v>156</v>
      </c>
      <c r="Z480" s="5" t="s">
        <v>157</v>
      </c>
      <c r="AC480" s="5">
        <v>22</v>
      </c>
      <c r="AJ480" s="5" t="s">
        <v>35</v>
      </c>
      <c r="AK480" s="5" t="s">
        <v>36</v>
      </c>
      <c r="AL480" s="5" t="s">
        <v>242</v>
      </c>
      <c r="AM480" s="5" t="s">
        <v>243</v>
      </c>
      <c r="AT480" s="5" t="s">
        <v>134</v>
      </c>
      <c r="AU480" s="5" t="s">
        <v>135</v>
      </c>
      <c r="AV480" s="5" t="s">
        <v>2445</v>
      </c>
      <c r="AW480" s="5" t="s">
        <v>2446</v>
      </c>
      <c r="BG480" s="5" t="s">
        <v>144</v>
      </c>
      <c r="BH480" s="5" t="s">
        <v>145</v>
      </c>
      <c r="BI480" s="5" t="s">
        <v>1907</v>
      </c>
      <c r="BJ480" s="5" t="s">
        <v>1908</v>
      </c>
      <c r="BK480" s="5" t="s">
        <v>144</v>
      </c>
      <c r="BL480" s="5" t="s">
        <v>145</v>
      </c>
      <c r="BM480" s="5" t="s">
        <v>1909</v>
      </c>
      <c r="BN480" s="5" t="s">
        <v>1910</v>
      </c>
      <c r="BO480" s="5" t="s">
        <v>144</v>
      </c>
      <c r="BP480" s="5" t="s">
        <v>145</v>
      </c>
      <c r="BQ480" s="5" t="s">
        <v>7956</v>
      </c>
      <c r="BR480" s="5" t="s">
        <v>2447</v>
      </c>
      <c r="BS480" s="5" t="s">
        <v>477</v>
      </c>
      <c r="BT480" s="5" t="s">
        <v>478</v>
      </c>
    </row>
    <row r="481" spans="1:72" ht="13.5" customHeight="1">
      <c r="A481" s="7" t="str">
        <f>HYPERLINK("http://kyu.snu.ac.kr/sdhj/index.jsp?type=hj/GK14746_00IM0001_100b.jpg","1867_수북면_100b")</f>
        <v>1867_수북면_100b</v>
      </c>
      <c r="B481" s="4">
        <v>1867</v>
      </c>
      <c r="C481" s="4" t="s">
        <v>7768</v>
      </c>
      <c r="D481" s="4" t="s">
        <v>7769</v>
      </c>
      <c r="E481" s="4">
        <v>480</v>
      </c>
      <c r="F481" s="5">
        <v>3</v>
      </c>
      <c r="G481" s="5" t="s">
        <v>1668</v>
      </c>
      <c r="H481" s="5" t="s">
        <v>1669</v>
      </c>
      <c r="I481" s="5">
        <v>8</v>
      </c>
      <c r="L481" s="5">
        <v>5</v>
      </c>
      <c r="M481" s="4" t="s">
        <v>2429</v>
      </c>
      <c r="N481" s="4" t="s">
        <v>2430</v>
      </c>
      <c r="S481" s="5" t="s">
        <v>2448</v>
      </c>
      <c r="T481" s="5" t="s">
        <v>2449</v>
      </c>
      <c r="Y481" s="5" t="s">
        <v>2450</v>
      </c>
      <c r="Z481" s="5" t="s">
        <v>2451</v>
      </c>
      <c r="AC481" s="5">
        <v>33</v>
      </c>
      <c r="AD481" s="5" t="s">
        <v>994</v>
      </c>
      <c r="AE481" s="5" t="s">
        <v>995</v>
      </c>
    </row>
    <row r="482" spans="1:72" ht="13.5" customHeight="1">
      <c r="A482" s="7" t="str">
        <f>HYPERLINK("http://kyu.snu.ac.kr/sdhj/index.jsp?type=hj/GK14746_00IM0001_100b.jpg","1867_수북면_100b")</f>
        <v>1867_수북면_100b</v>
      </c>
      <c r="B482" s="4">
        <v>1867</v>
      </c>
      <c r="C482" s="4" t="s">
        <v>7768</v>
      </c>
      <c r="D482" s="4" t="s">
        <v>7769</v>
      </c>
      <c r="E482" s="4">
        <v>481</v>
      </c>
      <c r="F482" s="5">
        <v>3</v>
      </c>
      <c r="G482" s="5" t="s">
        <v>1668</v>
      </c>
      <c r="H482" s="5" t="s">
        <v>1669</v>
      </c>
      <c r="I482" s="5">
        <v>8</v>
      </c>
      <c r="L482" s="5">
        <v>5</v>
      </c>
      <c r="M482" s="4" t="s">
        <v>2429</v>
      </c>
      <c r="N482" s="4" t="s">
        <v>2430</v>
      </c>
      <c r="S482" s="5" t="s">
        <v>2209</v>
      </c>
      <c r="T482" s="5" t="s">
        <v>2210</v>
      </c>
      <c r="W482" s="5" t="s">
        <v>78</v>
      </c>
      <c r="X482" s="5" t="s">
        <v>79</v>
      </c>
      <c r="Y482" s="5" t="s">
        <v>156</v>
      </c>
      <c r="Z482" s="5" t="s">
        <v>157</v>
      </c>
      <c r="AC482" s="5">
        <v>32</v>
      </c>
      <c r="AD482" s="5" t="s">
        <v>158</v>
      </c>
      <c r="AE482" s="5" t="s">
        <v>159</v>
      </c>
      <c r="AJ482" s="5" t="s">
        <v>35</v>
      </c>
      <c r="AK482" s="5" t="s">
        <v>36</v>
      </c>
      <c r="AL482" s="5" t="s">
        <v>160</v>
      </c>
      <c r="AM482" s="5" t="s">
        <v>161</v>
      </c>
    </row>
    <row r="483" spans="1:72" ht="13.5" customHeight="1">
      <c r="A483" s="7" t="str">
        <f>HYPERLINK("http://kyu.snu.ac.kr/sdhj/index.jsp?type=hj/GK14746_00IM0001_100b.jpg","1867_수북면_100b")</f>
        <v>1867_수북면_100b</v>
      </c>
      <c r="B483" s="4">
        <v>1867</v>
      </c>
      <c r="C483" s="4" t="s">
        <v>7768</v>
      </c>
      <c r="D483" s="4" t="s">
        <v>7769</v>
      </c>
      <c r="E483" s="4">
        <v>482</v>
      </c>
      <c r="F483" s="5">
        <v>3</v>
      </c>
      <c r="G483" s="5" t="s">
        <v>1668</v>
      </c>
      <c r="H483" s="5" t="s">
        <v>1669</v>
      </c>
      <c r="I483" s="5">
        <v>8</v>
      </c>
      <c r="L483" s="5">
        <v>5</v>
      </c>
      <c r="M483" s="4" t="s">
        <v>2429</v>
      </c>
      <c r="N483" s="4" t="s">
        <v>2430</v>
      </c>
      <c r="T483" s="5" t="s">
        <v>7957</v>
      </c>
      <c r="U483" s="5" t="s">
        <v>170</v>
      </c>
      <c r="V483" s="5" t="s">
        <v>171</v>
      </c>
      <c r="Y483" s="5" t="s">
        <v>2452</v>
      </c>
      <c r="Z483" s="5" t="s">
        <v>2453</v>
      </c>
      <c r="AD483" s="5" t="s">
        <v>126</v>
      </c>
      <c r="AE483" s="5" t="s">
        <v>127</v>
      </c>
    </row>
    <row r="484" spans="1:72" ht="13.5" customHeight="1">
      <c r="A484" s="7" t="str">
        <f>HYPERLINK("http://kyu.snu.ac.kr/sdhj/index.jsp?type=hj/GK14746_00IM0001_100b.jpg","1867_수북면_100b")</f>
        <v>1867_수북면_100b</v>
      </c>
      <c r="B484" s="4">
        <v>1867</v>
      </c>
      <c r="C484" s="4" t="s">
        <v>7768</v>
      </c>
      <c r="D484" s="4" t="s">
        <v>7769</v>
      </c>
      <c r="E484" s="4">
        <v>483</v>
      </c>
      <c r="F484" s="5">
        <v>3</v>
      </c>
      <c r="G484" s="5" t="s">
        <v>1668</v>
      </c>
      <c r="H484" s="5" t="s">
        <v>1669</v>
      </c>
      <c r="I484" s="5">
        <v>9</v>
      </c>
      <c r="J484" s="5" t="s">
        <v>2454</v>
      </c>
      <c r="K484" s="5" t="s">
        <v>2455</v>
      </c>
      <c r="L484" s="5">
        <v>1</v>
      </c>
      <c r="M484" s="4" t="s">
        <v>7958</v>
      </c>
      <c r="N484" s="4" t="s">
        <v>7959</v>
      </c>
      <c r="Q484" s="5" t="s">
        <v>2456</v>
      </c>
      <c r="R484" s="5" t="s">
        <v>7960</v>
      </c>
      <c r="T484" s="5" t="s">
        <v>7823</v>
      </c>
      <c r="U484" s="5" t="s">
        <v>134</v>
      </c>
      <c r="V484" s="5" t="s">
        <v>135</v>
      </c>
      <c r="W484" s="5" t="s">
        <v>78</v>
      </c>
      <c r="X484" s="5" t="s">
        <v>79</v>
      </c>
      <c r="Y484" s="5" t="s">
        <v>2457</v>
      </c>
      <c r="Z484" s="5" t="s">
        <v>2458</v>
      </c>
      <c r="AC484" s="5">
        <v>42</v>
      </c>
      <c r="AD484" s="5" t="s">
        <v>240</v>
      </c>
      <c r="AE484" s="5" t="s">
        <v>241</v>
      </c>
      <c r="AJ484" s="5" t="s">
        <v>35</v>
      </c>
      <c r="AK484" s="5" t="s">
        <v>36</v>
      </c>
      <c r="AL484" s="5" t="s">
        <v>160</v>
      </c>
      <c r="AM484" s="5" t="s">
        <v>161</v>
      </c>
      <c r="AT484" s="5" t="s">
        <v>144</v>
      </c>
      <c r="AU484" s="5" t="s">
        <v>145</v>
      </c>
      <c r="AV484" s="5" t="s">
        <v>2118</v>
      </c>
      <c r="AW484" s="5" t="s">
        <v>2119</v>
      </c>
      <c r="BG484" s="5" t="s">
        <v>144</v>
      </c>
      <c r="BH484" s="5" t="s">
        <v>145</v>
      </c>
      <c r="BI484" s="5" t="s">
        <v>2120</v>
      </c>
      <c r="BJ484" s="5" t="s">
        <v>2121</v>
      </c>
      <c r="BK484" s="5" t="s">
        <v>144</v>
      </c>
      <c r="BL484" s="5" t="s">
        <v>145</v>
      </c>
      <c r="BM484" s="5" t="s">
        <v>2459</v>
      </c>
      <c r="BN484" s="5" t="s">
        <v>2460</v>
      </c>
      <c r="BO484" s="5" t="s">
        <v>144</v>
      </c>
      <c r="BP484" s="5" t="s">
        <v>145</v>
      </c>
      <c r="BQ484" s="5" t="s">
        <v>2461</v>
      </c>
      <c r="BR484" s="5" t="s">
        <v>2462</v>
      </c>
      <c r="BS484" s="5" t="s">
        <v>84</v>
      </c>
      <c r="BT484" s="5" t="s">
        <v>85</v>
      </c>
    </row>
    <row r="485" spans="1:72" ht="13.5" customHeight="1">
      <c r="A485" s="7" t="str">
        <f>HYPERLINK("http://kyu.snu.ac.kr/sdhj/index.jsp?type=hj/GK14746_00IM0001_101a.jpg","1867_수북면_101a")</f>
        <v>1867_수북면_101a</v>
      </c>
      <c r="B485" s="4">
        <v>1867</v>
      </c>
      <c r="C485" s="4" t="s">
        <v>7907</v>
      </c>
      <c r="D485" s="4" t="s">
        <v>7908</v>
      </c>
      <c r="E485" s="4">
        <v>484</v>
      </c>
      <c r="F485" s="5">
        <v>3</v>
      </c>
      <c r="G485" s="5" t="s">
        <v>1668</v>
      </c>
      <c r="H485" s="5" t="s">
        <v>1669</v>
      </c>
      <c r="I485" s="5">
        <v>9</v>
      </c>
      <c r="L485" s="5">
        <v>1</v>
      </c>
      <c r="M485" s="4" t="s">
        <v>7961</v>
      </c>
      <c r="N485" s="4" t="s">
        <v>7962</v>
      </c>
      <c r="S485" s="5" t="s">
        <v>96</v>
      </c>
      <c r="T485" s="5" t="s">
        <v>97</v>
      </c>
      <c r="W485" s="5" t="s">
        <v>336</v>
      </c>
      <c r="X485" s="5" t="s">
        <v>337</v>
      </c>
      <c r="Y485" s="5" t="s">
        <v>156</v>
      </c>
      <c r="Z485" s="5" t="s">
        <v>157</v>
      </c>
      <c r="AC485" s="5">
        <v>40</v>
      </c>
      <c r="AD485" s="5" t="s">
        <v>649</v>
      </c>
      <c r="AE485" s="5" t="s">
        <v>650</v>
      </c>
      <c r="AJ485" s="5" t="s">
        <v>35</v>
      </c>
      <c r="AK485" s="5" t="s">
        <v>36</v>
      </c>
      <c r="AL485" s="5" t="s">
        <v>342</v>
      </c>
      <c r="AM485" s="5" t="s">
        <v>343</v>
      </c>
    </row>
    <row r="486" spans="1:72" ht="13.5" customHeight="1">
      <c r="A486" s="7" t="str">
        <f>HYPERLINK("http://kyu.snu.ac.kr/sdhj/index.jsp?type=hj/GK14746_00IM0001_101a.jpg","1867_수북면_101a")</f>
        <v>1867_수북면_101a</v>
      </c>
      <c r="B486" s="4">
        <v>1867</v>
      </c>
      <c r="C486" s="4" t="s">
        <v>7907</v>
      </c>
      <c r="D486" s="4" t="s">
        <v>7908</v>
      </c>
      <c r="E486" s="4">
        <v>485</v>
      </c>
      <c r="F486" s="5">
        <v>3</v>
      </c>
      <c r="G486" s="5" t="s">
        <v>1668</v>
      </c>
      <c r="H486" s="5" t="s">
        <v>1669</v>
      </c>
      <c r="I486" s="5">
        <v>9</v>
      </c>
      <c r="L486" s="5">
        <v>1</v>
      </c>
      <c r="M486" s="4" t="s">
        <v>7961</v>
      </c>
      <c r="N486" s="4" t="s">
        <v>7962</v>
      </c>
      <c r="S486" s="5" t="s">
        <v>2299</v>
      </c>
      <c r="T486" s="5" t="s">
        <v>2300</v>
      </c>
      <c r="Y486" s="5" t="s">
        <v>2463</v>
      </c>
      <c r="Z486" s="5" t="s">
        <v>2464</v>
      </c>
      <c r="AC486" s="5">
        <v>68</v>
      </c>
      <c r="AD486" s="5" t="s">
        <v>328</v>
      </c>
      <c r="AE486" s="5" t="s">
        <v>329</v>
      </c>
    </row>
    <row r="487" spans="1:72" ht="13.5" customHeight="1">
      <c r="A487" s="7" t="str">
        <f>HYPERLINK("http://kyu.snu.ac.kr/sdhj/index.jsp?type=hj/GK14746_00IM0001_101a.jpg","1867_수북면_101a")</f>
        <v>1867_수북면_101a</v>
      </c>
      <c r="B487" s="4">
        <v>1867</v>
      </c>
      <c r="C487" s="4" t="s">
        <v>7907</v>
      </c>
      <c r="D487" s="4" t="s">
        <v>7908</v>
      </c>
      <c r="E487" s="4">
        <v>486</v>
      </c>
      <c r="F487" s="5">
        <v>3</v>
      </c>
      <c r="G487" s="5" t="s">
        <v>1668</v>
      </c>
      <c r="H487" s="5" t="s">
        <v>1669</v>
      </c>
      <c r="I487" s="5">
        <v>9</v>
      </c>
      <c r="L487" s="5">
        <v>1</v>
      </c>
      <c r="M487" s="4" t="s">
        <v>7961</v>
      </c>
      <c r="N487" s="4" t="s">
        <v>7962</v>
      </c>
      <c r="T487" s="5" t="s">
        <v>7963</v>
      </c>
      <c r="U487" s="5" t="s">
        <v>170</v>
      </c>
      <c r="V487" s="5" t="s">
        <v>171</v>
      </c>
      <c r="Y487" s="5" t="s">
        <v>2465</v>
      </c>
      <c r="Z487" s="5" t="s">
        <v>2466</v>
      </c>
      <c r="AD487" s="5" t="s">
        <v>495</v>
      </c>
      <c r="AE487" s="5" t="s">
        <v>496</v>
      </c>
    </row>
    <row r="488" spans="1:72" ht="13.5" customHeight="1">
      <c r="A488" s="7" t="str">
        <f>HYPERLINK("http://kyu.snu.ac.kr/sdhj/index.jsp?type=hj/GK14746_00IM0001_101a.jpg","1867_수북면_101a")</f>
        <v>1867_수북면_101a</v>
      </c>
      <c r="B488" s="4">
        <v>1867</v>
      </c>
      <c r="C488" s="4" t="s">
        <v>7907</v>
      </c>
      <c r="D488" s="4" t="s">
        <v>7908</v>
      </c>
      <c r="E488" s="4">
        <v>487</v>
      </c>
      <c r="F488" s="5">
        <v>3</v>
      </c>
      <c r="G488" s="5" t="s">
        <v>1668</v>
      </c>
      <c r="H488" s="5" t="s">
        <v>1669</v>
      </c>
      <c r="I488" s="5">
        <v>9</v>
      </c>
      <c r="L488" s="5">
        <v>2</v>
      </c>
      <c r="M488" s="4" t="s">
        <v>2467</v>
      </c>
      <c r="N488" s="4" t="s">
        <v>2468</v>
      </c>
      <c r="T488" s="5" t="s">
        <v>7964</v>
      </c>
      <c r="U488" s="5" t="s">
        <v>134</v>
      </c>
      <c r="V488" s="5" t="s">
        <v>135</v>
      </c>
      <c r="W488" s="5" t="s">
        <v>336</v>
      </c>
      <c r="X488" s="5" t="s">
        <v>337</v>
      </c>
      <c r="Y488" s="5" t="s">
        <v>430</v>
      </c>
      <c r="Z488" s="5" t="s">
        <v>431</v>
      </c>
      <c r="AC488" s="5">
        <v>43</v>
      </c>
      <c r="AD488" s="5" t="s">
        <v>140</v>
      </c>
      <c r="AE488" s="5" t="s">
        <v>141</v>
      </c>
      <c r="AJ488" s="5" t="s">
        <v>35</v>
      </c>
      <c r="AK488" s="5" t="s">
        <v>36</v>
      </c>
      <c r="AL488" s="5" t="s">
        <v>342</v>
      </c>
      <c r="AM488" s="5" t="s">
        <v>343</v>
      </c>
      <c r="AT488" s="5" t="s">
        <v>144</v>
      </c>
      <c r="AU488" s="5" t="s">
        <v>145</v>
      </c>
      <c r="AV488" s="5" t="s">
        <v>2469</v>
      </c>
      <c r="AW488" s="5" t="s">
        <v>2470</v>
      </c>
      <c r="BG488" s="5" t="s">
        <v>144</v>
      </c>
      <c r="BH488" s="5" t="s">
        <v>145</v>
      </c>
      <c r="BI488" s="5" t="s">
        <v>2471</v>
      </c>
      <c r="BJ488" s="5" t="s">
        <v>2472</v>
      </c>
      <c r="BK488" s="5" t="s">
        <v>144</v>
      </c>
      <c r="BL488" s="5" t="s">
        <v>145</v>
      </c>
      <c r="BM488" s="5" t="s">
        <v>2473</v>
      </c>
      <c r="BN488" s="5" t="s">
        <v>2474</v>
      </c>
      <c r="BO488" s="5" t="s">
        <v>144</v>
      </c>
      <c r="BP488" s="5" t="s">
        <v>145</v>
      </c>
      <c r="BQ488" s="5" t="s">
        <v>2475</v>
      </c>
      <c r="BR488" s="5" t="s">
        <v>2476</v>
      </c>
      <c r="BS488" s="5" t="s">
        <v>659</v>
      </c>
      <c r="BT488" s="5" t="s">
        <v>660</v>
      </c>
    </row>
    <row r="489" spans="1:72" ht="13.5" customHeight="1">
      <c r="A489" s="7" t="str">
        <f>HYPERLINK("http://kyu.snu.ac.kr/sdhj/index.jsp?type=hj/GK14746_00IM0001_101a.jpg","1867_수북면_101a")</f>
        <v>1867_수북면_101a</v>
      </c>
      <c r="B489" s="4">
        <v>1867</v>
      </c>
      <c r="C489" s="4" t="s">
        <v>7938</v>
      </c>
      <c r="D489" s="4" t="s">
        <v>7939</v>
      </c>
      <c r="E489" s="4">
        <v>488</v>
      </c>
      <c r="F489" s="5">
        <v>3</v>
      </c>
      <c r="G489" s="5" t="s">
        <v>1668</v>
      </c>
      <c r="H489" s="5" t="s">
        <v>1669</v>
      </c>
      <c r="I489" s="5">
        <v>9</v>
      </c>
      <c r="L489" s="5">
        <v>2</v>
      </c>
      <c r="M489" s="4" t="s">
        <v>2467</v>
      </c>
      <c r="N489" s="4" t="s">
        <v>2468</v>
      </c>
      <c r="S489" s="5" t="s">
        <v>96</v>
      </c>
      <c r="T489" s="5" t="s">
        <v>97</v>
      </c>
      <c r="W489" s="5" t="s">
        <v>403</v>
      </c>
      <c r="X489" s="5" t="s">
        <v>404</v>
      </c>
      <c r="Y489" s="5" t="s">
        <v>156</v>
      </c>
      <c r="Z489" s="5" t="s">
        <v>157</v>
      </c>
      <c r="AC489" s="5">
        <v>42</v>
      </c>
      <c r="AD489" s="5" t="s">
        <v>240</v>
      </c>
      <c r="AE489" s="5" t="s">
        <v>241</v>
      </c>
      <c r="AJ489" s="5" t="s">
        <v>35</v>
      </c>
      <c r="AK489" s="5" t="s">
        <v>36</v>
      </c>
      <c r="AL489" s="5" t="s">
        <v>686</v>
      </c>
      <c r="AM489" s="5" t="s">
        <v>687</v>
      </c>
      <c r="AT489" s="5" t="s">
        <v>144</v>
      </c>
      <c r="AU489" s="5" t="s">
        <v>145</v>
      </c>
      <c r="AV489" s="5" t="s">
        <v>2477</v>
      </c>
      <c r="AW489" s="5" t="s">
        <v>7965</v>
      </c>
      <c r="BG489" s="5" t="s">
        <v>144</v>
      </c>
      <c r="BH489" s="5" t="s">
        <v>145</v>
      </c>
      <c r="BI489" s="5" t="s">
        <v>2478</v>
      </c>
      <c r="BJ489" s="5" t="s">
        <v>2479</v>
      </c>
      <c r="BK489" s="5" t="s">
        <v>144</v>
      </c>
      <c r="BL489" s="5" t="s">
        <v>145</v>
      </c>
      <c r="BM489" s="5" t="s">
        <v>7966</v>
      </c>
      <c r="BN489" s="5" t="s">
        <v>2480</v>
      </c>
      <c r="BO489" s="5" t="s">
        <v>144</v>
      </c>
      <c r="BP489" s="5" t="s">
        <v>145</v>
      </c>
      <c r="BQ489" s="5" t="s">
        <v>2481</v>
      </c>
      <c r="BR489" s="5" t="s">
        <v>2482</v>
      </c>
      <c r="BS489" s="5" t="s">
        <v>2483</v>
      </c>
      <c r="BT489" s="5" t="s">
        <v>2484</v>
      </c>
    </row>
    <row r="490" spans="1:72" ht="13.5" customHeight="1">
      <c r="A490" s="7" t="str">
        <f>HYPERLINK("http://kyu.snu.ac.kr/sdhj/index.jsp?type=hj/GK14746_00IM0001_101a.jpg","1867_수북면_101a")</f>
        <v>1867_수북면_101a</v>
      </c>
      <c r="B490" s="4">
        <v>1867</v>
      </c>
      <c r="C490" s="4" t="s">
        <v>7590</v>
      </c>
      <c r="D490" s="4" t="s">
        <v>7591</v>
      </c>
      <c r="E490" s="4">
        <v>489</v>
      </c>
      <c r="F490" s="5">
        <v>3</v>
      </c>
      <c r="G490" s="5" t="s">
        <v>1668</v>
      </c>
      <c r="H490" s="5" t="s">
        <v>1669</v>
      </c>
      <c r="I490" s="5">
        <v>9</v>
      </c>
      <c r="L490" s="5">
        <v>2</v>
      </c>
      <c r="M490" s="4" t="s">
        <v>2467</v>
      </c>
      <c r="N490" s="4" t="s">
        <v>2468</v>
      </c>
      <c r="S490" s="5" t="s">
        <v>114</v>
      </c>
      <c r="T490" s="5" t="s">
        <v>115</v>
      </c>
      <c r="Y490" s="5" t="s">
        <v>2485</v>
      </c>
      <c r="Z490" s="5" t="s">
        <v>2486</v>
      </c>
      <c r="AC490" s="5">
        <v>14</v>
      </c>
      <c r="AD490" s="5" t="s">
        <v>212</v>
      </c>
      <c r="AE490" s="5" t="s">
        <v>213</v>
      </c>
    </row>
    <row r="491" spans="1:72" ht="13.5" customHeight="1">
      <c r="A491" s="7" t="str">
        <f>HYPERLINK("http://kyu.snu.ac.kr/sdhj/index.jsp?type=hj/GK14746_00IM0001_101a.jpg","1867_수북면_101a")</f>
        <v>1867_수북면_101a</v>
      </c>
      <c r="B491" s="4">
        <v>1867</v>
      </c>
      <c r="C491" s="4" t="s">
        <v>7621</v>
      </c>
      <c r="D491" s="4" t="s">
        <v>7622</v>
      </c>
      <c r="E491" s="4">
        <v>490</v>
      </c>
      <c r="F491" s="5">
        <v>3</v>
      </c>
      <c r="G491" s="5" t="s">
        <v>1668</v>
      </c>
      <c r="H491" s="5" t="s">
        <v>1669</v>
      </c>
      <c r="I491" s="5">
        <v>9</v>
      </c>
      <c r="L491" s="5">
        <v>2</v>
      </c>
      <c r="M491" s="4" t="s">
        <v>2467</v>
      </c>
      <c r="N491" s="4" t="s">
        <v>2468</v>
      </c>
      <c r="T491" s="5" t="s">
        <v>7967</v>
      </c>
      <c r="U491" s="5" t="s">
        <v>170</v>
      </c>
      <c r="V491" s="5" t="s">
        <v>171</v>
      </c>
      <c r="Y491" s="5" t="s">
        <v>2487</v>
      </c>
      <c r="Z491" s="5" t="s">
        <v>2488</v>
      </c>
      <c r="AD491" s="5" t="s">
        <v>174</v>
      </c>
      <c r="AE491" s="5" t="s">
        <v>175</v>
      </c>
    </row>
    <row r="492" spans="1:72" ht="13.5" customHeight="1">
      <c r="A492" s="7" t="str">
        <f>HYPERLINK("http://kyu.snu.ac.kr/sdhj/index.jsp?type=hj/GK14746_00IM0001_101a.jpg","1867_수북면_101a")</f>
        <v>1867_수북면_101a</v>
      </c>
      <c r="B492" s="4">
        <v>1867</v>
      </c>
      <c r="C492" s="4" t="s">
        <v>7621</v>
      </c>
      <c r="D492" s="4" t="s">
        <v>7622</v>
      </c>
      <c r="E492" s="4">
        <v>491</v>
      </c>
      <c r="F492" s="5">
        <v>3</v>
      </c>
      <c r="G492" s="5" t="s">
        <v>1668</v>
      </c>
      <c r="H492" s="5" t="s">
        <v>1669</v>
      </c>
      <c r="I492" s="5">
        <v>9</v>
      </c>
      <c r="L492" s="5">
        <v>3</v>
      </c>
      <c r="M492" s="4" t="s">
        <v>2489</v>
      </c>
      <c r="N492" s="4" t="s">
        <v>2490</v>
      </c>
      <c r="T492" s="5" t="s">
        <v>7860</v>
      </c>
      <c r="U492" s="5" t="s">
        <v>134</v>
      </c>
      <c r="V492" s="5" t="s">
        <v>135</v>
      </c>
      <c r="W492" s="5" t="s">
        <v>238</v>
      </c>
      <c r="X492" s="5" t="s">
        <v>239</v>
      </c>
      <c r="Y492" s="5" t="s">
        <v>2491</v>
      </c>
      <c r="Z492" s="5" t="s">
        <v>2492</v>
      </c>
      <c r="AC492" s="5">
        <v>47</v>
      </c>
      <c r="AD492" s="5" t="s">
        <v>353</v>
      </c>
      <c r="AE492" s="5" t="s">
        <v>354</v>
      </c>
      <c r="AJ492" s="5" t="s">
        <v>35</v>
      </c>
      <c r="AK492" s="5" t="s">
        <v>36</v>
      </c>
      <c r="AL492" s="5" t="s">
        <v>242</v>
      </c>
      <c r="AM492" s="5" t="s">
        <v>243</v>
      </c>
      <c r="AT492" s="5" t="s">
        <v>144</v>
      </c>
      <c r="AU492" s="5" t="s">
        <v>145</v>
      </c>
      <c r="AV492" s="5" t="s">
        <v>1782</v>
      </c>
      <c r="AW492" s="5" t="s">
        <v>1783</v>
      </c>
      <c r="BG492" s="5" t="s">
        <v>144</v>
      </c>
      <c r="BH492" s="5" t="s">
        <v>145</v>
      </c>
      <c r="BI492" s="5" t="s">
        <v>2493</v>
      </c>
      <c r="BJ492" s="5" t="s">
        <v>2494</v>
      </c>
      <c r="BK492" s="5" t="s">
        <v>144</v>
      </c>
      <c r="BL492" s="5" t="s">
        <v>145</v>
      </c>
      <c r="BM492" s="5" t="s">
        <v>2495</v>
      </c>
      <c r="BN492" s="5" t="s">
        <v>2496</v>
      </c>
      <c r="BO492" s="5" t="s">
        <v>144</v>
      </c>
      <c r="BP492" s="5" t="s">
        <v>145</v>
      </c>
      <c r="BQ492" s="5" t="s">
        <v>2497</v>
      </c>
      <c r="BR492" s="5" t="s">
        <v>7968</v>
      </c>
      <c r="BS492" s="5" t="s">
        <v>342</v>
      </c>
      <c r="BT492" s="5" t="s">
        <v>343</v>
      </c>
    </row>
    <row r="493" spans="1:72" ht="13.5" customHeight="1">
      <c r="A493" s="7" t="str">
        <f>HYPERLINK("http://kyu.snu.ac.kr/sdhj/index.jsp?type=hj/GK14746_00IM0001_101a.jpg","1867_수북면_101a")</f>
        <v>1867_수북면_101a</v>
      </c>
      <c r="B493" s="4">
        <v>1867</v>
      </c>
      <c r="C493" s="4" t="s">
        <v>7969</v>
      </c>
      <c r="D493" s="4" t="s">
        <v>7970</v>
      </c>
      <c r="E493" s="4">
        <v>492</v>
      </c>
      <c r="F493" s="5">
        <v>3</v>
      </c>
      <c r="G493" s="5" t="s">
        <v>1668</v>
      </c>
      <c r="H493" s="5" t="s">
        <v>1669</v>
      </c>
      <c r="I493" s="5">
        <v>9</v>
      </c>
      <c r="L493" s="5">
        <v>3</v>
      </c>
      <c r="M493" s="4" t="s">
        <v>2489</v>
      </c>
      <c r="N493" s="4" t="s">
        <v>2490</v>
      </c>
      <c r="S493" s="5" t="s">
        <v>96</v>
      </c>
      <c r="T493" s="5" t="s">
        <v>97</v>
      </c>
      <c r="W493" s="5" t="s">
        <v>595</v>
      </c>
      <c r="X493" s="5" t="s">
        <v>596</v>
      </c>
      <c r="Y493" s="5" t="s">
        <v>156</v>
      </c>
      <c r="Z493" s="5" t="s">
        <v>157</v>
      </c>
      <c r="AC493" s="5">
        <v>44</v>
      </c>
      <c r="AD493" s="5" t="s">
        <v>583</v>
      </c>
      <c r="AE493" s="5" t="s">
        <v>584</v>
      </c>
      <c r="AJ493" s="5" t="s">
        <v>35</v>
      </c>
      <c r="AK493" s="5" t="s">
        <v>36</v>
      </c>
      <c r="AL493" s="5" t="s">
        <v>428</v>
      </c>
      <c r="AM493" s="5" t="s">
        <v>429</v>
      </c>
      <c r="AT493" s="5" t="s">
        <v>144</v>
      </c>
      <c r="AU493" s="5" t="s">
        <v>145</v>
      </c>
      <c r="AV493" s="5" t="s">
        <v>2498</v>
      </c>
      <c r="AW493" s="5" t="s">
        <v>2499</v>
      </c>
      <c r="BG493" s="5" t="s">
        <v>144</v>
      </c>
      <c r="BH493" s="5" t="s">
        <v>145</v>
      </c>
      <c r="BI493" s="5" t="s">
        <v>2500</v>
      </c>
      <c r="BJ493" s="5" t="s">
        <v>2501</v>
      </c>
      <c r="BK493" s="5" t="s">
        <v>144</v>
      </c>
      <c r="BL493" s="5" t="s">
        <v>145</v>
      </c>
      <c r="BM493" s="5" t="s">
        <v>2502</v>
      </c>
      <c r="BN493" s="5" t="s">
        <v>2503</v>
      </c>
      <c r="BO493" s="5" t="s">
        <v>144</v>
      </c>
      <c r="BP493" s="5" t="s">
        <v>145</v>
      </c>
      <c r="BQ493" s="5" t="s">
        <v>2504</v>
      </c>
      <c r="BR493" s="5" t="s">
        <v>2505</v>
      </c>
      <c r="BS493" s="5" t="s">
        <v>342</v>
      </c>
      <c r="BT493" s="5" t="s">
        <v>343</v>
      </c>
    </row>
    <row r="494" spans="1:72" ht="13.5" customHeight="1">
      <c r="A494" s="7" t="str">
        <f>HYPERLINK("http://kyu.snu.ac.kr/sdhj/index.jsp?type=hj/GK14746_00IM0001_101a.jpg","1867_수북면_101a")</f>
        <v>1867_수북면_101a</v>
      </c>
      <c r="B494" s="4">
        <v>1867</v>
      </c>
      <c r="C494" s="4" t="s">
        <v>7971</v>
      </c>
      <c r="D494" s="4" t="s">
        <v>7972</v>
      </c>
      <c r="E494" s="4">
        <v>493</v>
      </c>
      <c r="F494" s="5">
        <v>3</v>
      </c>
      <c r="G494" s="5" t="s">
        <v>1668</v>
      </c>
      <c r="H494" s="5" t="s">
        <v>1669</v>
      </c>
      <c r="I494" s="5">
        <v>9</v>
      </c>
      <c r="L494" s="5">
        <v>3</v>
      </c>
      <c r="M494" s="4" t="s">
        <v>2489</v>
      </c>
      <c r="N494" s="4" t="s">
        <v>2490</v>
      </c>
      <c r="T494" s="5" t="s">
        <v>7865</v>
      </c>
      <c r="U494" s="5" t="s">
        <v>170</v>
      </c>
      <c r="V494" s="5" t="s">
        <v>171</v>
      </c>
      <c r="Y494" s="5" t="s">
        <v>2506</v>
      </c>
      <c r="Z494" s="5" t="s">
        <v>2507</v>
      </c>
      <c r="AD494" s="5" t="s">
        <v>260</v>
      </c>
      <c r="AE494" s="5" t="s">
        <v>261</v>
      </c>
    </row>
    <row r="495" spans="1:72" ht="13.5" customHeight="1">
      <c r="A495" s="7" t="str">
        <f>HYPERLINK("http://kyu.snu.ac.kr/sdhj/index.jsp?type=hj/GK14746_00IM0001_101a.jpg","1867_수북면_101a")</f>
        <v>1867_수북면_101a</v>
      </c>
      <c r="B495" s="4">
        <v>1867</v>
      </c>
      <c r="C495" s="4" t="s">
        <v>7863</v>
      </c>
      <c r="D495" s="4" t="s">
        <v>7864</v>
      </c>
      <c r="E495" s="4">
        <v>494</v>
      </c>
      <c r="F495" s="5">
        <v>3</v>
      </c>
      <c r="G495" s="5" t="s">
        <v>1668</v>
      </c>
      <c r="H495" s="5" t="s">
        <v>1669</v>
      </c>
      <c r="I495" s="5">
        <v>9</v>
      </c>
      <c r="L495" s="5">
        <v>4</v>
      </c>
      <c r="M495" s="4" t="s">
        <v>2508</v>
      </c>
      <c r="N495" s="4" t="s">
        <v>2509</v>
      </c>
      <c r="O495" s="5" t="s">
        <v>14</v>
      </c>
      <c r="P495" s="5" t="s">
        <v>15</v>
      </c>
      <c r="T495" s="5" t="s">
        <v>7702</v>
      </c>
      <c r="U495" s="5" t="s">
        <v>134</v>
      </c>
      <c r="V495" s="5" t="s">
        <v>135</v>
      </c>
      <c r="W495" s="5" t="s">
        <v>78</v>
      </c>
      <c r="X495" s="5" t="s">
        <v>79</v>
      </c>
      <c r="Y495" s="5" t="s">
        <v>2262</v>
      </c>
      <c r="Z495" s="5" t="s">
        <v>2263</v>
      </c>
      <c r="AC495" s="5">
        <v>50</v>
      </c>
      <c r="AD495" s="5" t="s">
        <v>194</v>
      </c>
      <c r="AE495" s="5" t="s">
        <v>195</v>
      </c>
      <c r="AJ495" s="5" t="s">
        <v>35</v>
      </c>
      <c r="AK495" s="5" t="s">
        <v>36</v>
      </c>
      <c r="AL495" s="5" t="s">
        <v>160</v>
      </c>
      <c r="AM495" s="5" t="s">
        <v>161</v>
      </c>
      <c r="AT495" s="5" t="s">
        <v>144</v>
      </c>
      <c r="AU495" s="5" t="s">
        <v>145</v>
      </c>
      <c r="AV495" s="5" t="s">
        <v>2174</v>
      </c>
      <c r="AW495" s="5" t="s">
        <v>2175</v>
      </c>
      <c r="BG495" s="5" t="s">
        <v>144</v>
      </c>
      <c r="BH495" s="5" t="s">
        <v>145</v>
      </c>
      <c r="BI495" s="5" t="s">
        <v>1945</v>
      </c>
      <c r="BJ495" s="5" t="s">
        <v>1946</v>
      </c>
      <c r="BK495" s="5" t="s">
        <v>144</v>
      </c>
      <c r="BL495" s="5" t="s">
        <v>145</v>
      </c>
      <c r="BM495" s="5" t="s">
        <v>2311</v>
      </c>
      <c r="BN495" s="5" t="s">
        <v>1948</v>
      </c>
      <c r="BO495" s="5" t="s">
        <v>144</v>
      </c>
      <c r="BP495" s="5" t="s">
        <v>145</v>
      </c>
      <c r="BQ495" s="5" t="s">
        <v>2260</v>
      </c>
      <c r="BR495" s="5" t="s">
        <v>2261</v>
      </c>
      <c r="BS495" s="5" t="s">
        <v>355</v>
      </c>
      <c r="BT495" s="5" t="s">
        <v>356</v>
      </c>
    </row>
    <row r="496" spans="1:72" ht="13.5" customHeight="1">
      <c r="A496" s="7" t="str">
        <f>HYPERLINK("http://kyu.snu.ac.kr/sdhj/index.jsp?type=hj/GK14746_00IM0001_101a.jpg","1867_수북면_101a")</f>
        <v>1867_수북면_101a</v>
      </c>
      <c r="B496" s="4">
        <v>1867</v>
      </c>
      <c r="C496" s="4" t="s">
        <v>7739</v>
      </c>
      <c r="D496" s="4" t="s">
        <v>7740</v>
      </c>
      <c r="E496" s="4">
        <v>495</v>
      </c>
      <c r="F496" s="5">
        <v>3</v>
      </c>
      <c r="G496" s="5" t="s">
        <v>1668</v>
      </c>
      <c r="H496" s="5" t="s">
        <v>1669</v>
      </c>
      <c r="I496" s="5">
        <v>9</v>
      </c>
      <c r="L496" s="5">
        <v>4</v>
      </c>
      <c r="M496" s="4" t="s">
        <v>2508</v>
      </c>
      <c r="N496" s="4" t="s">
        <v>2509</v>
      </c>
      <c r="S496" s="5" t="s">
        <v>661</v>
      </c>
      <c r="T496" s="5" t="s">
        <v>662</v>
      </c>
      <c r="W496" s="5" t="s">
        <v>352</v>
      </c>
      <c r="X496" s="5" t="s">
        <v>371</v>
      </c>
      <c r="Y496" s="5" t="s">
        <v>156</v>
      </c>
      <c r="Z496" s="5" t="s">
        <v>157</v>
      </c>
      <c r="AC496" s="5">
        <v>75</v>
      </c>
      <c r="AD496" s="5" t="s">
        <v>128</v>
      </c>
      <c r="AE496" s="5" t="s">
        <v>129</v>
      </c>
    </row>
    <row r="497" spans="1:72" ht="13.5" customHeight="1">
      <c r="A497" s="7" t="str">
        <f>HYPERLINK("http://kyu.snu.ac.kr/sdhj/index.jsp?type=hj/GK14746_00IM0001_101a.jpg","1867_수북면_101a")</f>
        <v>1867_수북면_101a</v>
      </c>
      <c r="B497" s="4">
        <v>1867</v>
      </c>
      <c r="C497" s="4" t="s">
        <v>7581</v>
      </c>
      <c r="D497" s="4" t="s">
        <v>7582</v>
      </c>
      <c r="E497" s="4">
        <v>496</v>
      </c>
      <c r="F497" s="5">
        <v>3</v>
      </c>
      <c r="G497" s="5" t="s">
        <v>1668</v>
      </c>
      <c r="H497" s="5" t="s">
        <v>1669</v>
      </c>
      <c r="I497" s="5">
        <v>9</v>
      </c>
      <c r="L497" s="5">
        <v>4</v>
      </c>
      <c r="M497" s="4" t="s">
        <v>2508</v>
      </c>
      <c r="N497" s="4" t="s">
        <v>2509</v>
      </c>
      <c r="S497" s="5" t="s">
        <v>96</v>
      </c>
      <c r="T497" s="5" t="s">
        <v>97</v>
      </c>
      <c r="W497" s="5" t="s">
        <v>1817</v>
      </c>
      <c r="X497" s="5" t="s">
        <v>1818</v>
      </c>
      <c r="Y497" s="5" t="s">
        <v>156</v>
      </c>
      <c r="Z497" s="5" t="s">
        <v>157</v>
      </c>
      <c r="AC497" s="5">
        <v>47</v>
      </c>
      <c r="AD497" s="5" t="s">
        <v>353</v>
      </c>
      <c r="AE497" s="5" t="s">
        <v>354</v>
      </c>
      <c r="AJ497" s="5" t="s">
        <v>35</v>
      </c>
      <c r="AK497" s="5" t="s">
        <v>36</v>
      </c>
      <c r="AL497" s="5" t="s">
        <v>190</v>
      </c>
      <c r="AM497" s="5" t="s">
        <v>191</v>
      </c>
    </row>
    <row r="498" spans="1:72" ht="13.5" customHeight="1">
      <c r="A498" s="7" t="str">
        <f>HYPERLINK("http://kyu.snu.ac.kr/sdhj/index.jsp?type=hj/GK14746_00IM0001_101a.jpg","1867_수북면_101a")</f>
        <v>1867_수북면_101a</v>
      </c>
      <c r="B498" s="4">
        <v>1867</v>
      </c>
      <c r="C498" s="4" t="s">
        <v>7581</v>
      </c>
      <c r="D498" s="4" t="s">
        <v>7582</v>
      </c>
      <c r="E498" s="4">
        <v>497</v>
      </c>
      <c r="F498" s="5">
        <v>3</v>
      </c>
      <c r="G498" s="5" t="s">
        <v>1668</v>
      </c>
      <c r="H498" s="5" t="s">
        <v>1669</v>
      </c>
      <c r="I498" s="5">
        <v>9</v>
      </c>
      <c r="L498" s="5">
        <v>4</v>
      </c>
      <c r="M498" s="4" t="s">
        <v>2508</v>
      </c>
      <c r="N498" s="4" t="s">
        <v>2509</v>
      </c>
      <c r="T498" s="5" t="s">
        <v>7705</v>
      </c>
      <c r="U498" s="5" t="s">
        <v>170</v>
      </c>
      <c r="V498" s="5" t="s">
        <v>171</v>
      </c>
      <c r="Y498" s="5" t="s">
        <v>2510</v>
      </c>
      <c r="Z498" s="5" t="s">
        <v>2511</v>
      </c>
      <c r="AD498" s="5" t="s">
        <v>2512</v>
      </c>
      <c r="AE498" s="5" t="s">
        <v>2513</v>
      </c>
    </row>
    <row r="499" spans="1:72" ht="13.5" customHeight="1">
      <c r="A499" s="7" t="str">
        <f>HYPERLINK("http://kyu.snu.ac.kr/sdhj/index.jsp?type=hj/GK14746_00IM0001_101a.jpg","1867_수북면_101a")</f>
        <v>1867_수북면_101a</v>
      </c>
      <c r="B499" s="4">
        <v>1867</v>
      </c>
      <c r="C499" s="4" t="s">
        <v>7774</v>
      </c>
      <c r="D499" s="4" t="s">
        <v>7775</v>
      </c>
      <c r="E499" s="4">
        <v>498</v>
      </c>
      <c r="F499" s="5">
        <v>4</v>
      </c>
      <c r="G499" s="5" t="s">
        <v>7973</v>
      </c>
      <c r="H499" s="5" t="s">
        <v>2514</v>
      </c>
      <c r="I499" s="5">
        <v>1</v>
      </c>
      <c r="J499" s="5" t="s">
        <v>2515</v>
      </c>
      <c r="K499" s="5" t="s">
        <v>2516</v>
      </c>
      <c r="L499" s="5">
        <v>1</v>
      </c>
      <c r="M499" s="4" t="s">
        <v>2517</v>
      </c>
      <c r="N499" s="4" t="s">
        <v>2518</v>
      </c>
      <c r="T499" s="5" t="s">
        <v>7655</v>
      </c>
      <c r="U499" s="5" t="s">
        <v>134</v>
      </c>
      <c r="V499" s="5" t="s">
        <v>135</v>
      </c>
      <c r="W499" s="5" t="s">
        <v>192</v>
      </c>
      <c r="X499" s="5" t="s">
        <v>193</v>
      </c>
      <c r="Y499" s="5" t="s">
        <v>2519</v>
      </c>
      <c r="Z499" s="5" t="s">
        <v>2520</v>
      </c>
      <c r="AC499" s="5">
        <v>38</v>
      </c>
      <c r="AD499" s="5" t="s">
        <v>374</v>
      </c>
      <c r="AE499" s="5" t="s">
        <v>375</v>
      </c>
      <c r="AJ499" s="5" t="s">
        <v>35</v>
      </c>
      <c r="AK499" s="5" t="s">
        <v>36</v>
      </c>
      <c r="AL499" s="5" t="s">
        <v>228</v>
      </c>
      <c r="AM499" s="5" t="s">
        <v>229</v>
      </c>
      <c r="AT499" s="5" t="s">
        <v>144</v>
      </c>
      <c r="AU499" s="5" t="s">
        <v>145</v>
      </c>
      <c r="AV499" s="5" t="s">
        <v>2521</v>
      </c>
      <c r="AW499" s="5" t="s">
        <v>2522</v>
      </c>
      <c r="BG499" s="5" t="s">
        <v>144</v>
      </c>
      <c r="BH499" s="5" t="s">
        <v>145</v>
      </c>
      <c r="BI499" s="5" t="s">
        <v>2523</v>
      </c>
      <c r="BJ499" s="5" t="s">
        <v>1557</v>
      </c>
      <c r="BK499" s="5" t="s">
        <v>2524</v>
      </c>
      <c r="BL499" s="5" t="s">
        <v>7974</v>
      </c>
      <c r="BM499" s="5" t="s">
        <v>2525</v>
      </c>
      <c r="BN499" s="5" t="s">
        <v>2526</v>
      </c>
      <c r="BO499" s="5" t="s">
        <v>144</v>
      </c>
      <c r="BP499" s="5" t="s">
        <v>145</v>
      </c>
      <c r="BQ499" s="5" t="s">
        <v>2527</v>
      </c>
      <c r="BR499" s="5" t="s">
        <v>2528</v>
      </c>
      <c r="BS499" s="5" t="s">
        <v>2529</v>
      </c>
      <c r="BT499" s="5" t="s">
        <v>2530</v>
      </c>
    </row>
    <row r="500" spans="1:72" ht="13.5" customHeight="1">
      <c r="A500" s="7" t="str">
        <f>HYPERLINK("http://kyu.snu.ac.kr/sdhj/index.jsp?type=hj/GK14746_00IM0001_101a.jpg","1867_수북면_101a")</f>
        <v>1867_수북면_101a</v>
      </c>
      <c r="B500" s="4">
        <v>1867</v>
      </c>
      <c r="C500" s="4" t="s">
        <v>7975</v>
      </c>
      <c r="D500" s="4" t="s">
        <v>7976</v>
      </c>
      <c r="E500" s="4">
        <v>499</v>
      </c>
      <c r="F500" s="5">
        <v>4</v>
      </c>
      <c r="G500" s="5" t="s">
        <v>2531</v>
      </c>
      <c r="H500" s="5" t="s">
        <v>2514</v>
      </c>
      <c r="I500" s="5">
        <v>1</v>
      </c>
      <c r="L500" s="5">
        <v>1</v>
      </c>
      <c r="M500" s="4" t="s">
        <v>2517</v>
      </c>
      <c r="N500" s="4" t="s">
        <v>2518</v>
      </c>
      <c r="S500" s="5" t="s">
        <v>96</v>
      </c>
      <c r="T500" s="5" t="s">
        <v>97</v>
      </c>
      <c r="W500" s="5" t="s">
        <v>336</v>
      </c>
      <c r="X500" s="5" t="s">
        <v>337</v>
      </c>
      <c r="Y500" s="5" t="s">
        <v>156</v>
      </c>
      <c r="Z500" s="5" t="s">
        <v>157</v>
      </c>
      <c r="AC500" s="5">
        <v>30</v>
      </c>
      <c r="AD500" s="5" t="s">
        <v>1197</v>
      </c>
      <c r="AE500" s="5" t="s">
        <v>1198</v>
      </c>
      <c r="AJ500" s="5" t="s">
        <v>35</v>
      </c>
      <c r="AK500" s="5" t="s">
        <v>36</v>
      </c>
      <c r="AL500" s="5" t="s">
        <v>911</v>
      </c>
      <c r="AM500" s="5" t="s">
        <v>912</v>
      </c>
      <c r="AT500" s="5" t="s">
        <v>144</v>
      </c>
      <c r="AU500" s="5" t="s">
        <v>145</v>
      </c>
      <c r="AV500" s="5" t="s">
        <v>2532</v>
      </c>
      <c r="AW500" s="5" t="s">
        <v>2533</v>
      </c>
      <c r="BG500" s="5" t="s">
        <v>144</v>
      </c>
      <c r="BH500" s="5" t="s">
        <v>145</v>
      </c>
      <c r="BI500" s="5" t="s">
        <v>2534</v>
      </c>
      <c r="BJ500" s="5" t="s">
        <v>2535</v>
      </c>
      <c r="BK500" s="5" t="s">
        <v>144</v>
      </c>
      <c r="BL500" s="5" t="s">
        <v>145</v>
      </c>
      <c r="BM500" s="5" t="s">
        <v>2536</v>
      </c>
      <c r="BN500" s="5" t="s">
        <v>2537</v>
      </c>
      <c r="BO500" s="5" t="s">
        <v>144</v>
      </c>
      <c r="BP500" s="5" t="s">
        <v>145</v>
      </c>
      <c r="BQ500" s="5" t="s">
        <v>2538</v>
      </c>
      <c r="BR500" s="5" t="s">
        <v>2539</v>
      </c>
      <c r="BS500" s="5" t="s">
        <v>7977</v>
      </c>
      <c r="BT500" s="5" t="s">
        <v>7978</v>
      </c>
    </row>
    <row r="501" spans="1:72" ht="13.5" customHeight="1">
      <c r="A501" s="7" t="str">
        <f>HYPERLINK("http://kyu.snu.ac.kr/sdhj/index.jsp?type=hj/GK14746_00IM0001_101a.jpg","1867_수북면_101a")</f>
        <v>1867_수북면_101a</v>
      </c>
      <c r="B501" s="4">
        <v>1867</v>
      </c>
      <c r="C501" s="4" t="s">
        <v>7873</v>
      </c>
      <c r="D501" s="4" t="s">
        <v>7874</v>
      </c>
      <c r="E501" s="4">
        <v>500</v>
      </c>
      <c r="F501" s="5">
        <v>4</v>
      </c>
      <c r="G501" s="5" t="s">
        <v>2531</v>
      </c>
      <c r="H501" s="5" t="s">
        <v>2514</v>
      </c>
      <c r="I501" s="5">
        <v>1</v>
      </c>
      <c r="L501" s="5">
        <v>1</v>
      </c>
      <c r="M501" s="4" t="s">
        <v>2517</v>
      </c>
      <c r="N501" s="4" t="s">
        <v>2518</v>
      </c>
      <c r="T501" s="5" t="s">
        <v>7663</v>
      </c>
      <c r="U501" s="5" t="s">
        <v>170</v>
      </c>
      <c r="V501" s="5" t="s">
        <v>171</v>
      </c>
      <c r="Y501" s="5" t="s">
        <v>2540</v>
      </c>
      <c r="Z501" s="5" t="s">
        <v>2541</v>
      </c>
      <c r="AD501" s="5" t="s">
        <v>140</v>
      </c>
      <c r="AE501" s="5" t="s">
        <v>141</v>
      </c>
    </row>
    <row r="502" spans="1:72" ht="13.5" customHeight="1">
      <c r="A502" s="7" t="str">
        <f>HYPERLINK("http://kyu.snu.ac.kr/sdhj/index.jsp?type=hj/GK14746_00IM0001_101b.jpg","1867_수북면_101b")</f>
        <v>1867_수북면_101b</v>
      </c>
      <c r="B502" s="4">
        <v>1867</v>
      </c>
      <c r="C502" s="4" t="s">
        <v>7661</v>
      </c>
      <c r="D502" s="4" t="s">
        <v>7662</v>
      </c>
      <c r="E502" s="4">
        <v>501</v>
      </c>
      <c r="F502" s="5">
        <v>4</v>
      </c>
      <c r="G502" s="5" t="s">
        <v>2531</v>
      </c>
      <c r="H502" s="5" t="s">
        <v>2514</v>
      </c>
      <c r="I502" s="5">
        <v>1</v>
      </c>
      <c r="L502" s="5">
        <v>2</v>
      </c>
      <c r="M502" s="4" t="s">
        <v>2542</v>
      </c>
      <c r="N502" s="4" t="s">
        <v>2543</v>
      </c>
      <c r="T502" s="5" t="s">
        <v>7558</v>
      </c>
      <c r="U502" s="5" t="s">
        <v>2544</v>
      </c>
      <c r="V502" s="5" t="s">
        <v>2545</v>
      </c>
      <c r="W502" s="5" t="s">
        <v>210</v>
      </c>
      <c r="X502" s="5" t="s">
        <v>211</v>
      </c>
      <c r="Y502" s="5" t="s">
        <v>156</v>
      </c>
      <c r="Z502" s="5" t="s">
        <v>157</v>
      </c>
      <c r="AC502" s="5">
        <v>56</v>
      </c>
      <c r="AD502" s="5" t="s">
        <v>1006</v>
      </c>
      <c r="AE502" s="5" t="s">
        <v>1007</v>
      </c>
      <c r="AJ502" s="5" t="s">
        <v>35</v>
      </c>
      <c r="AK502" s="5" t="s">
        <v>36</v>
      </c>
      <c r="AL502" s="5" t="s">
        <v>154</v>
      </c>
      <c r="AM502" s="5" t="s">
        <v>155</v>
      </c>
      <c r="AT502" s="5" t="s">
        <v>144</v>
      </c>
      <c r="AU502" s="5" t="s">
        <v>145</v>
      </c>
      <c r="AV502" s="5" t="s">
        <v>2546</v>
      </c>
      <c r="AW502" s="5" t="s">
        <v>1410</v>
      </c>
      <c r="BG502" s="5" t="s">
        <v>144</v>
      </c>
      <c r="BH502" s="5" t="s">
        <v>145</v>
      </c>
      <c r="BI502" s="5" t="s">
        <v>2547</v>
      </c>
      <c r="BJ502" s="5" t="s">
        <v>2548</v>
      </c>
      <c r="BK502" s="5" t="s">
        <v>144</v>
      </c>
      <c r="BL502" s="5" t="s">
        <v>145</v>
      </c>
      <c r="BM502" s="5" t="s">
        <v>2549</v>
      </c>
      <c r="BN502" s="5" t="s">
        <v>2550</v>
      </c>
      <c r="BO502" s="5" t="s">
        <v>144</v>
      </c>
      <c r="BP502" s="5" t="s">
        <v>145</v>
      </c>
      <c r="BQ502" s="5" t="s">
        <v>2551</v>
      </c>
      <c r="BR502" s="5" t="s">
        <v>2552</v>
      </c>
      <c r="BS502" s="5" t="s">
        <v>228</v>
      </c>
      <c r="BT502" s="5" t="s">
        <v>229</v>
      </c>
    </row>
    <row r="503" spans="1:72" ht="13.5" customHeight="1">
      <c r="A503" s="7" t="str">
        <f>HYPERLINK("http://kyu.snu.ac.kr/sdhj/index.jsp?type=hj/GK14746_00IM0001_101b.jpg","1867_수북면_101b")</f>
        <v>1867_수북면_101b</v>
      </c>
      <c r="B503" s="4">
        <v>1867</v>
      </c>
      <c r="C503" s="4" t="s">
        <v>7943</v>
      </c>
      <c r="D503" s="4" t="s">
        <v>7944</v>
      </c>
      <c r="E503" s="4">
        <v>502</v>
      </c>
      <c r="F503" s="5">
        <v>4</v>
      </c>
      <c r="G503" s="5" t="s">
        <v>2531</v>
      </c>
      <c r="H503" s="5" t="s">
        <v>2514</v>
      </c>
      <c r="I503" s="5">
        <v>1</v>
      </c>
      <c r="L503" s="5">
        <v>2</v>
      </c>
      <c r="M503" s="4" t="s">
        <v>2542</v>
      </c>
      <c r="N503" s="4" t="s">
        <v>2543</v>
      </c>
      <c r="T503" s="5" t="s">
        <v>7569</v>
      </c>
      <c r="U503" s="5" t="s">
        <v>170</v>
      </c>
      <c r="V503" s="5" t="s">
        <v>171</v>
      </c>
      <c r="Y503" s="5" t="s">
        <v>2553</v>
      </c>
      <c r="Z503" s="5" t="s">
        <v>2554</v>
      </c>
      <c r="AD503" s="5" t="s">
        <v>1603</v>
      </c>
      <c r="AE503" s="5" t="s">
        <v>1604</v>
      </c>
    </row>
    <row r="504" spans="1:72" ht="13.5" customHeight="1">
      <c r="A504" s="7" t="str">
        <f>HYPERLINK("http://kyu.snu.ac.kr/sdhj/index.jsp?type=hj/GK14746_00IM0001_101b.jpg","1867_수북면_101b")</f>
        <v>1867_수북면_101b</v>
      </c>
      <c r="B504" s="4">
        <v>1867</v>
      </c>
      <c r="C504" s="4" t="s">
        <v>7566</v>
      </c>
      <c r="D504" s="4" t="s">
        <v>7567</v>
      </c>
      <c r="E504" s="4">
        <v>503</v>
      </c>
      <c r="F504" s="5">
        <v>4</v>
      </c>
      <c r="G504" s="5" t="s">
        <v>2531</v>
      </c>
      <c r="H504" s="5" t="s">
        <v>2514</v>
      </c>
      <c r="I504" s="5">
        <v>1</v>
      </c>
      <c r="L504" s="5">
        <v>3</v>
      </c>
      <c r="M504" s="4" t="s">
        <v>2555</v>
      </c>
      <c r="N504" s="4" t="s">
        <v>2556</v>
      </c>
      <c r="T504" s="5" t="s">
        <v>7791</v>
      </c>
      <c r="U504" s="5" t="s">
        <v>134</v>
      </c>
      <c r="V504" s="5" t="s">
        <v>135</v>
      </c>
      <c r="W504" s="5" t="s">
        <v>336</v>
      </c>
      <c r="X504" s="5" t="s">
        <v>337</v>
      </c>
      <c r="Y504" s="5" t="s">
        <v>2557</v>
      </c>
      <c r="Z504" s="5" t="s">
        <v>2558</v>
      </c>
      <c r="AC504" s="5">
        <v>62</v>
      </c>
      <c r="AD504" s="5" t="s">
        <v>553</v>
      </c>
      <c r="AE504" s="5" t="s">
        <v>554</v>
      </c>
      <c r="AJ504" s="5" t="s">
        <v>35</v>
      </c>
      <c r="AK504" s="5" t="s">
        <v>36</v>
      </c>
      <c r="AL504" s="5" t="s">
        <v>342</v>
      </c>
      <c r="AM504" s="5" t="s">
        <v>343</v>
      </c>
      <c r="AT504" s="5" t="s">
        <v>144</v>
      </c>
      <c r="AU504" s="5" t="s">
        <v>145</v>
      </c>
      <c r="AV504" s="5" t="s">
        <v>2559</v>
      </c>
      <c r="AW504" s="5" t="s">
        <v>2560</v>
      </c>
      <c r="BG504" s="5" t="s">
        <v>144</v>
      </c>
      <c r="BH504" s="5" t="s">
        <v>145</v>
      </c>
      <c r="BI504" s="5" t="s">
        <v>2561</v>
      </c>
      <c r="BJ504" s="5" t="s">
        <v>2562</v>
      </c>
      <c r="BK504" s="5" t="s">
        <v>144</v>
      </c>
      <c r="BL504" s="5" t="s">
        <v>145</v>
      </c>
      <c r="BM504" s="5" t="s">
        <v>2563</v>
      </c>
      <c r="BN504" s="5" t="s">
        <v>2564</v>
      </c>
      <c r="BO504" s="5" t="s">
        <v>144</v>
      </c>
      <c r="BP504" s="5" t="s">
        <v>145</v>
      </c>
      <c r="BQ504" s="5" t="s">
        <v>2565</v>
      </c>
      <c r="BR504" s="5" t="s">
        <v>2566</v>
      </c>
      <c r="BS504" s="5" t="s">
        <v>659</v>
      </c>
      <c r="BT504" s="5" t="s">
        <v>660</v>
      </c>
    </row>
    <row r="505" spans="1:72" ht="13.5" customHeight="1">
      <c r="A505" s="7" t="str">
        <f>HYPERLINK("http://kyu.snu.ac.kr/sdhj/index.jsp?type=hj/GK14746_00IM0001_101b.jpg","1867_수북면_101b")</f>
        <v>1867_수북면_101b</v>
      </c>
      <c r="B505" s="4">
        <v>1867</v>
      </c>
      <c r="C505" s="4" t="s">
        <v>7651</v>
      </c>
      <c r="D505" s="4" t="s">
        <v>7652</v>
      </c>
      <c r="E505" s="4">
        <v>504</v>
      </c>
      <c r="F505" s="5">
        <v>4</v>
      </c>
      <c r="G505" s="5" t="s">
        <v>2531</v>
      </c>
      <c r="H505" s="5" t="s">
        <v>2514</v>
      </c>
      <c r="I505" s="5">
        <v>1</v>
      </c>
      <c r="L505" s="5">
        <v>3</v>
      </c>
      <c r="M505" s="4" t="s">
        <v>2555</v>
      </c>
      <c r="N505" s="4" t="s">
        <v>2556</v>
      </c>
      <c r="S505" s="5" t="s">
        <v>96</v>
      </c>
      <c r="T505" s="5" t="s">
        <v>97</v>
      </c>
      <c r="W505" s="5" t="s">
        <v>78</v>
      </c>
      <c r="X505" s="5" t="s">
        <v>79</v>
      </c>
      <c r="Y505" s="5" t="s">
        <v>156</v>
      </c>
      <c r="Z505" s="5" t="s">
        <v>157</v>
      </c>
      <c r="AC505" s="5">
        <v>57</v>
      </c>
      <c r="AD505" s="5" t="s">
        <v>340</v>
      </c>
      <c r="AE505" s="5" t="s">
        <v>341</v>
      </c>
      <c r="AJ505" s="5" t="s">
        <v>35</v>
      </c>
      <c r="AK505" s="5" t="s">
        <v>36</v>
      </c>
      <c r="AL505" s="5" t="s">
        <v>160</v>
      </c>
      <c r="AM505" s="5" t="s">
        <v>161</v>
      </c>
      <c r="AT505" s="5" t="s">
        <v>144</v>
      </c>
      <c r="AU505" s="5" t="s">
        <v>145</v>
      </c>
      <c r="AV505" s="5" t="s">
        <v>2567</v>
      </c>
      <c r="AW505" s="5" t="s">
        <v>619</v>
      </c>
      <c r="BG505" s="5" t="s">
        <v>144</v>
      </c>
      <c r="BH505" s="5" t="s">
        <v>145</v>
      </c>
      <c r="BI505" s="5" t="s">
        <v>2568</v>
      </c>
      <c r="BJ505" s="5" t="s">
        <v>2569</v>
      </c>
      <c r="BK505" s="5" t="s">
        <v>144</v>
      </c>
      <c r="BL505" s="5" t="s">
        <v>145</v>
      </c>
      <c r="BM505" s="5" t="s">
        <v>2105</v>
      </c>
      <c r="BN505" s="5" t="s">
        <v>2106</v>
      </c>
      <c r="BO505" s="5" t="s">
        <v>144</v>
      </c>
      <c r="BP505" s="5" t="s">
        <v>145</v>
      </c>
      <c r="BQ505" s="5" t="s">
        <v>2570</v>
      </c>
      <c r="BR505" s="5" t="s">
        <v>2571</v>
      </c>
      <c r="BS505" s="5" t="s">
        <v>450</v>
      </c>
      <c r="BT505" s="5" t="s">
        <v>451</v>
      </c>
    </row>
    <row r="506" spans="1:72" ht="13.5" customHeight="1">
      <c r="A506" s="7" t="str">
        <f>HYPERLINK("http://kyu.snu.ac.kr/sdhj/index.jsp?type=hj/GK14746_00IM0001_101b.jpg","1867_수북면_101b")</f>
        <v>1867_수북면_101b</v>
      </c>
      <c r="B506" s="4">
        <v>1867</v>
      </c>
      <c r="C506" s="4" t="s">
        <v>7547</v>
      </c>
      <c r="D506" s="4" t="s">
        <v>7548</v>
      </c>
      <c r="E506" s="4">
        <v>505</v>
      </c>
      <c r="F506" s="5">
        <v>4</v>
      </c>
      <c r="G506" s="5" t="s">
        <v>2531</v>
      </c>
      <c r="H506" s="5" t="s">
        <v>2514</v>
      </c>
      <c r="I506" s="5">
        <v>1</v>
      </c>
      <c r="L506" s="5">
        <v>3</v>
      </c>
      <c r="M506" s="4" t="s">
        <v>2555</v>
      </c>
      <c r="N506" s="4" t="s">
        <v>2556</v>
      </c>
      <c r="T506" s="5" t="s">
        <v>7796</v>
      </c>
      <c r="U506" s="5" t="s">
        <v>170</v>
      </c>
      <c r="V506" s="5" t="s">
        <v>171</v>
      </c>
      <c r="Y506" s="5" t="s">
        <v>2572</v>
      </c>
      <c r="Z506" s="5" t="s">
        <v>2573</v>
      </c>
      <c r="AD506" s="5" t="s">
        <v>858</v>
      </c>
      <c r="AE506" s="5" t="s">
        <v>859</v>
      </c>
    </row>
    <row r="507" spans="1:72" ht="13.5" customHeight="1">
      <c r="A507" s="7" t="str">
        <f>HYPERLINK("http://kyu.snu.ac.kr/sdhj/index.jsp?type=hj/GK14746_00IM0001_101b.jpg","1867_수북면_101b")</f>
        <v>1867_수북면_101b</v>
      </c>
      <c r="B507" s="4">
        <v>1867</v>
      </c>
      <c r="C507" s="4" t="s">
        <v>7794</v>
      </c>
      <c r="D507" s="4" t="s">
        <v>7795</v>
      </c>
      <c r="E507" s="4">
        <v>506</v>
      </c>
      <c r="F507" s="5">
        <v>4</v>
      </c>
      <c r="G507" s="5" t="s">
        <v>2531</v>
      </c>
      <c r="H507" s="5" t="s">
        <v>2514</v>
      </c>
      <c r="I507" s="5">
        <v>1</v>
      </c>
      <c r="L507" s="5">
        <v>3</v>
      </c>
      <c r="M507" s="4" t="s">
        <v>2555</v>
      </c>
      <c r="N507" s="4" t="s">
        <v>2556</v>
      </c>
      <c r="T507" s="5" t="s">
        <v>7796</v>
      </c>
      <c r="U507" s="5" t="s">
        <v>170</v>
      </c>
      <c r="V507" s="5" t="s">
        <v>171</v>
      </c>
      <c r="Y507" s="5" t="s">
        <v>2574</v>
      </c>
      <c r="Z507" s="5" t="s">
        <v>2575</v>
      </c>
      <c r="AD507" s="5" t="s">
        <v>140</v>
      </c>
      <c r="AE507" s="5" t="s">
        <v>141</v>
      </c>
    </row>
    <row r="508" spans="1:72" ht="13.5" customHeight="1">
      <c r="A508" s="7" t="str">
        <f>HYPERLINK("http://kyu.snu.ac.kr/sdhj/index.jsp?type=hj/GK14746_00IM0001_101b.jpg","1867_수북면_101b")</f>
        <v>1867_수북면_101b</v>
      </c>
      <c r="B508" s="4">
        <v>1867</v>
      </c>
      <c r="C508" s="4" t="s">
        <v>7794</v>
      </c>
      <c r="D508" s="4" t="s">
        <v>7795</v>
      </c>
      <c r="E508" s="4">
        <v>507</v>
      </c>
      <c r="F508" s="5">
        <v>4</v>
      </c>
      <c r="G508" s="5" t="s">
        <v>2531</v>
      </c>
      <c r="H508" s="5" t="s">
        <v>2514</v>
      </c>
      <c r="I508" s="5">
        <v>1</v>
      </c>
      <c r="L508" s="5">
        <v>4</v>
      </c>
      <c r="M508" s="4" t="s">
        <v>2515</v>
      </c>
      <c r="N508" s="4" t="s">
        <v>2516</v>
      </c>
      <c r="T508" s="5" t="s">
        <v>7979</v>
      </c>
      <c r="U508" s="5" t="s">
        <v>2576</v>
      </c>
      <c r="V508" s="5" t="s">
        <v>2577</v>
      </c>
      <c r="W508" s="5" t="s">
        <v>78</v>
      </c>
      <c r="X508" s="5" t="s">
        <v>79</v>
      </c>
      <c r="Y508" s="5" t="s">
        <v>2578</v>
      </c>
      <c r="Z508" s="5" t="s">
        <v>2579</v>
      </c>
      <c r="AC508" s="5">
        <v>88</v>
      </c>
      <c r="AD508" s="5" t="s">
        <v>992</v>
      </c>
      <c r="AE508" s="5" t="s">
        <v>993</v>
      </c>
      <c r="AJ508" s="5" t="s">
        <v>35</v>
      </c>
      <c r="AK508" s="5" t="s">
        <v>36</v>
      </c>
      <c r="AL508" s="5" t="s">
        <v>160</v>
      </c>
      <c r="AM508" s="5" t="s">
        <v>161</v>
      </c>
      <c r="AT508" s="5" t="s">
        <v>102</v>
      </c>
      <c r="AU508" s="5" t="s">
        <v>103</v>
      </c>
      <c r="AV508" s="5" t="s">
        <v>2580</v>
      </c>
      <c r="AW508" s="5" t="s">
        <v>2581</v>
      </c>
      <c r="BG508" s="5" t="s">
        <v>102</v>
      </c>
      <c r="BH508" s="5" t="s">
        <v>103</v>
      </c>
      <c r="BI508" s="5" t="s">
        <v>2582</v>
      </c>
      <c r="BJ508" s="5" t="s">
        <v>2583</v>
      </c>
      <c r="BK508" s="5" t="s">
        <v>102</v>
      </c>
      <c r="BL508" s="5" t="s">
        <v>103</v>
      </c>
      <c r="BM508" s="5" t="s">
        <v>2584</v>
      </c>
      <c r="BN508" s="5" t="s">
        <v>2585</v>
      </c>
      <c r="BO508" s="5" t="s">
        <v>102</v>
      </c>
      <c r="BP508" s="5" t="s">
        <v>103</v>
      </c>
      <c r="BQ508" s="5" t="s">
        <v>2586</v>
      </c>
      <c r="BR508" s="5" t="s">
        <v>2587</v>
      </c>
      <c r="BS508" s="5" t="s">
        <v>84</v>
      </c>
      <c r="BT508" s="5" t="s">
        <v>85</v>
      </c>
    </row>
    <row r="509" spans="1:72" ht="13.5" customHeight="1">
      <c r="A509" s="7" t="str">
        <f>HYPERLINK("http://kyu.snu.ac.kr/sdhj/index.jsp?type=hj/GK14746_00IM0001_101b.jpg","1867_수북면_101b")</f>
        <v>1867_수북면_101b</v>
      </c>
      <c r="B509" s="4">
        <v>1867</v>
      </c>
      <c r="C509" s="4" t="s">
        <v>7651</v>
      </c>
      <c r="D509" s="4" t="s">
        <v>7652</v>
      </c>
      <c r="E509" s="4">
        <v>508</v>
      </c>
      <c r="F509" s="5">
        <v>4</v>
      </c>
      <c r="G509" s="5" t="s">
        <v>2531</v>
      </c>
      <c r="H509" s="5" t="s">
        <v>2514</v>
      </c>
      <c r="I509" s="5">
        <v>1</v>
      </c>
      <c r="L509" s="5">
        <v>4</v>
      </c>
      <c r="M509" s="4" t="s">
        <v>2515</v>
      </c>
      <c r="N509" s="4" t="s">
        <v>2516</v>
      </c>
      <c r="S509" s="5" t="s">
        <v>96</v>
      </c>
      <c r="T509" s="5" t="s">
        <v>97</v>
      </c>
      <c r="W509" s="5" t="s">
        <v>983</v>
      </c>
      <c r="X509" s="5" t="s">
        <v>984</v>
      </c>
      <c r="Y509" s="5" t="s">
        <v>22</v>
      </c>
      <c r="Z509" s="5" t="s">
        <v>23</v>
      </c>
      <c r="AC509" s="5">
        <v>88</v>
      </c>
      <c r="AD509" s="5" t="s">
        <v>992</v>
      </c>
      <c r="AE509" s="5" t="s">
        <v>993</v>
      </c>
      <c r="AJ509" s="5" t="s">
        <v>35</v>
      </c>
      <c r="AK509" s="5" t="s">
        <v>36</v>
      </c>
      <c r="AL509" s="5" t="s">
        <v>477</v>
      </c>
      <c r="AM509" s="5" t="s">
        <v>478</v>
      </c>
      <c r="AT509" s="5" t="s">
        <v>102</v>
      </c>
      <c r="AU509" s="5" t="s">
        <v>103</v>
      </c>
      <c r="AV509" s="5" t="s">
        <v>2588</v>
      </c>
      <c r="AW509" s="5" t="s">
        <v>7980</v>
      </c>
      <c r="BG509" s="5" t="s">
        <v>102</v>
      </c>
      <c r="BH509" s="5" t="s">
        <v>103</v>
      </c>
      <c r="BI509" s="5" t="s">
        <v>2589</v>
      </c>
      <c r="BJ509" s="5" t="s">
        <v>2590</v>
      </c>
      <c r="BK509" s="5" t="s">
        <v>102</v>
      </c>
      <c r="BL509" s="5" t="s">
        <v>103</v>
      </c>
      <c r="BM509" s="5" t="s">
        <v>2591</v>
      </c>
      <c r="BN509" s="5" t="s">
        <v>2592</v>
      </c>
      <c r="BO509" s="5" t="s">
        <v>102</v>
      </c>
      <c r="BP509" s="5" t="s">
        <v>103</v>
      </c>
      <c r="BQ509" s="5" t="s">
        <v>2593</v>
      </c>
      <c r="BR509" s="5" t="s">
        <v>2594</v>
      </c>
      <c r="BS509" s="5" t="s">
        <v>906</v>
      </c>
      <c r="BT509" s="5" t="s">
        <v>907</v>
      </c>
    </row>
    <row r="510" spans="1:72" ht="13.5" customHeight="1">
      <c r="A510" s="7" t="str">
        <f>HYPERLINK("http://kyu.snu.ac.kr/sdhj/index.jsp?type=hj/GK14746_00IM0001_101b.jpg","1867_수북면_101b")</f>
        <v>1867_수북면_101b</v>
      </c>
      <c r="B510" s="4">
        <v>1867</v>
      </c>
      <c r="C510" s="4" t="s">
        <v>7517</v>
      </c>
      <c r="D510" s="4" t="s">
        <v>7518</v>
      </c>
      <c r="E510" s="4">
        <v>509</v>
      </c>
      <c r="F510" s="5">
        <v>4</v>
      </c>
      <c r="G510" s="5" t="s">
        <v>2531</v>
      </c>
      <c r="H510" s="5" t="s">
        <v>2514</v>
      </c>
      <c r="I510" s="5">
        <v>1</v>
      </c>
      <c r="L510" s="5">
        <v>4</v>
      </c>
      <c r="M510" s="4" t="s">
        <v>2515</v>
      </c>
      <c r="N510" s="4" t="s">
        <v>2516</v>
      </c>
      <c r="S510" s="5" t="s">
        <v>114</v>
      </c>
      <c r="T510" s="5" t="s">
        <v>115</v>
      </c>
      <c r="U510" s="5" t="s">
        <v>2097</v>
      </c>
      <c r="V510" s="5" t="s">
        <v>2098</v>
      </c>
      <c r="Y510" s="5" t="s">
        <v>2595</v>
      </c>
      <c r="Z510" s="5" t="s">
        <v>2596</v>
      </c>
      <c r="AC510" s="5">
        <v>25</v>
      </c>
      <c r="AD510" s="5" t="s">
        <v>2014</v>
      </c>
      <c r="AE510" s="5" t="s">
        <v>2015</v>
      </c>
    </row>
    <row r="511" spans="1:72" ht="13.5" customHeight="1">
      <c r="A511" s="7" t="str">
        <f>HYPERLINK("http://kyu.snu.ac.kr/sdhj/index.jsp?type=hj/GK14746_00IM0001_101b.jpg","1867_수북면_101b")</f>
        <v>1867_수북면_101b</v>
      </c>
      <c r="B511" s="4">
        <v>1867</v>
      </c>
      <c r="C511" s="4" t="s">
        <v>7541</v>
      </c>
      <c r="D511" s="4" t="s">
        <v>7542</v>
      </c>
      <c r="E511" s="4">
        <v>510</v>
      </c>
      <c r="F511" s="5">
        <v>4</v>
      </c>
      <c r="G511" s="5" t="s">
        <v>2531</v>
      </c>
      <c r="H511" s="5" t="s">
        <v>2514</v>
      </c>
      <c r="I511" s="5">
        <v>1</v>
      </c>
      <c r="L511" s="5">
        <v>4</v>
      </c>
      <c r="M511" s="4" t="s">
        <v>2515</v>
      </c>
      <c r="N511" s="4" t="s">
        <v>2516</v>
      </c>
      <c r="S511" s="5" t="s">
        <v>208</v>
      </c>
      <c r="T511" s="5" t="s">
        <v>209</v>
      </c>
      <c r="W511" s="5" t="s">
        <v>136</v>
      </c>
      <c r="X511" s="5" t="s">
        <v>137</v>
      </c>
      <c r="Y511" s="5" t="s">
        <v>22</v>
      </c>
      <c r="Z511" s="5" t="s">
        <v>23</v>
      </c>
      <c r="AC511" s="5">
        <v>25</v>
      </c>
      <c r="AD511" s="5" t="s">
        <v>573</v>
      </c>
      <c r="AE511" s="5" t="s">
        <v>574</v>
      </c>
    </row>
    <row r="512" spans="1:72" ht="13.5" customHeight="1">
      <c r="A512" s="7" t="str">
        <f>HYPERLINK("http://kyu.snu.ac.kr/sdhj/index.jsp?type=hj/GK14746_00IM0001_101b.jpg","1867_수북면_101b")</f>
        <v>1867_수북면_101b</v>
      </c>
      <c r="B512" s="4">
        <v>1867</v>
      </c>
      <c r="C512" s="4" t="s">
        <v>7541</v>
      </c>
      <c r="D512" s="4" t="s">
        <v>7542</v>
      </c>
      <c r="E512" s="4">
        <v>511</v>
      </c>
      <c r="F512" s="5">
        <v>4</v>
      </c>
      <c r="G512" s="5" t="s">
        <v>2531</v>
      </c>
      <c r="H512" s="5" t="s">
        <v>2514</v>
      </c>
      <c r="I512" s="5">
        <v>1</v>
      </c>
      <c r="L512" s="5">
        <v>4</v>
      </c>
      <c r="M512" s="4" t="s">
        <v>2515</v>
      </c>
      <c r="N512" s="4" t="s">
        <v>2516</v>
      </c>
      <c r="T512" s="5" t="s">
        <v>7869</v>
      </c>
      <c r="U512" s="5" t="s">
        <v>170</v>
      </c>
      <c r="V512" s="5" t="s">
        <v>171</v>
      </c>
      <c r="Y512" s="5" t="s">
        <v>2597</v>
      </c>
      <c r="Z512" s="5" t="s">
        <v>2598</v>
      </c>
      <c r="AD512" s="5" t="s">
        <v>174</v>
      </c>
      <c r="AE512" s="5" t="s">
        <v>175</v>
      </c>
    </row>
    <row r="513" spans="1:72" ht="13.5" customHeight="1">
      <c r="A513" s="7" t="str">
        <f>HYPERLINK("http://kyu.snu.ac.kr/sdhj/index.jsp?type=hj/GK14746_00IM0001_101b.jpg","1867_수북면_101b")</f>
        <v>1867_수북면_101b</v>
      </c>
      <c r="B513" s="4">
        <v>1867</v>
      </c>
      <c r="C513" s="4" t="s">
        <v>7541</v>
      </c>
      <c r="D513" s="4" t="s">
        <v>7542</v>
      </c>
      <c r="E513" s="4">
        <v>512</v>
      </c>
      <c r="F513" s="5">
        <v>4</v>
      </c>
      <c r="G513" s="5" t="s">
        <v>2531</v>
      </c>
      <c r="H513" s="5" t="s">
        <v>2514</v>
      </c>
      <c r="I513" s="5">
        <v>1</v>
      </c>
      <c r="L513" s="5">
        <v>4</v>
      </c>
      <c r="M513" s="4" t="s">
        <v>2515</v>
      </c>
      <c r="N513" s="4" t="s">
        <v>2516</v>
      </c>
      <c r="T513" s="5" t="s">
        <v>7869</v>
      </c>
      <c r="U513" s="5" t="s">
        <v>170</v>
      </c>
      <c r="V513" s="5" t="s">
        <v>171</v>
      </c>
      <c r="Y513" s="5" t="s">
        <v>2599</v>
      </c>
      <c r="Z513" s="5" t="s">
        <v>2600</v>
      </c>
      <c r="AD513" s="5" t="s">
        <v>573</v>
      </c>
      <c r="AE513" s="5" t="s">
        <v>574</v>
      </c>
    </row>
    <row r="514" spans="1:72" ht="13.5" customHeight="1">
      <c r="A514" s="7" t="str">
        <f>HYPERLINK("http://kyu.snu.ac.kr/sdhj/index.jsp?type=hj/GK14746_00IM0001_101b.jpg","1867_수북면_101b")</f>
        <v>1867_수북면_101b</v>
      </c>
      <c r="B514" s="4">
        <v>1867</v>
      </c>
      <c r="C514" s="4" t="s">
        <v>7541</v>
      </c>
      <c r="D514" s="4" t="s">
        <v>7542</v>
      </c>
      <c r="E514" s="4">
        <v>513</v>
      </c>
      <c r="F514" s="5">
        <v>4</v>
      </c>
      <c r="G514" s="5" t="s">
        <v>2531</v>
      </c>
      <c r="H514" s="5" t="s">
        <v>2514</v>
      </c>
      <c r="I514" s="5">
        <v>1</v>
      </c>
      <c r="L514" s="5">
        <v>5</v>
      </c>
      <c r="M514" s="4" t="s">
        <v>2601</v>
      </c>
      <c r="N514" s="4" t="s">
        <v>2602</v>
      </c>
      <c r="T514" s="5" t="s">
        <v>7558</v>
      </c>
      <c r="U514" s="5" t="s">
        <v>2065</v>
      </c>
      <c r="V514" s="5" t="s">
        <v>2066</v>
      </c>
      <c r="W514" s="5" t="s">
        <v>78</v>
      </c>
      <c r="X514" s="5" t="s">
        <v>79</v>
      </c>
      <c r="Y514" s="5" t="s">
        <v>156</v>
      </c>
      <c r="Z514" s="5" t="s">
        <v>157</v>
      </c>
      <c r="AC514" s="5">
        <v>48</v>
      </c>
      <c r="AD514" s="5" t="s">
        <v>226</v>
      </c>
      <c r="AE514" s="5" t="s">
        <v>227</v>
      </c>
      <c r="AJ514" s="5" t="s">
        <v>35</v>
      </c>
      <c r="AK514" s="5" t="s">
        <v>36</v>
      </c>
      <c r="AL514" s="5" t="s">
        <v>160</v>
      </c>
      <c r="AM514" s="5" t="s">
        <v>161</v>
      </c>
      <c r="AT514" s="5" t="s">
        <v>144</v>
      </c>
      <c r="AU514" s="5" t="s">
        <v>145</v>
      </c>
      <c r="AV514" s="5" t="s">
        <v>2603</v>
      </c>
      <c r="AW514" s="5" t="s">
        <v>2604</v>
      </c>
      <c r="BG514" s="5" t="s">
        <v>144</v>
      </c>
      <c r="BH514" s="5" t="s">
        <v>145</v>
      </c>
      <c r="BI514" s="5" t="s">
        <v>2605</v>
      </c>
      <c r="BJ514" s="5" t="s">
        <v>887</v>
      </c>
      <c r="BK514" s="5" t="s">
        <v>144</v>
      </c>
      <c r="BL514" s="5" t="s">
        <v>145</v>
      </c>
      <c r="BM514" s="5" t="s">
        <v>2606</v>
      </c>
      <c r="BN514" s="5" t="s">
        <v>2607</v>
      </c>
      <c r="BO514" s="5" t="s">
        <v>144</v>
      </c>
      <c r="BP514" s="5" t="s">
        <v>145</v>
      </c>
      <c r="BQ514" s="5" t="s">
        <v>2608</v>
      </c>
      <c r="BR514" s="5" t="s">
        <v>2609</v>
      </c>
      <c r="BS514" s="5" t="s">
        <v>242</v>
      </c>
      <c r="BT514" s="5" t="s">
        <v>243</v>
      </c>
    </row>
    <row r="515" spans="1:72" ht="13.5" customHeight="1">
      <c r="A515" s="7" t="str">
        <f>HYPERLINK("http://kyu.snu.ac.kr/sdhj/index.jsp?type=hj/GK14746_00IM0001_101b.jpg","1867_수북면_101b")</f>
        <v>1867_수북면_101b</v>
      </c>
      <c r="B515" s="4">
        <v>1867</v>
      </c>
      <c r="C515" s="4" t="s">
        <v>7481</v>
      </c>
      <c r="D515" s="4" t="s">
        <v>7482</v>
      </c>
      <c r="E515" s="4">
        <v>514</v>
      </c>
      <c r="F515" s="5">
        <v>4</v>
      </c>
      <c r="G515" s="5" t="s">
        <v>2531</v>
      </c>
      <c r="H515" s="5" t="s">
        <v>2514</v>
      </c>
      <c r="I515" s="5">
        <v>1</v>
      </c>
      <c r="L515" s="5">
        <v>5</v>
      </c>
      <c r="M515" s="4" t="s">
        <v>2601</v>
      </c>
      <c r="N515" s="4" t="s">
        <v>2602</v>
      </c>
      <c r="T515" s="5" t="s">
        <v>7569</v>
      </c>
      <c r="U515" s="5" t="s">
        <v>170</v>
      </c>
      <c r="V515" s="5" t="s">
        <v>171</v>
      </c>
      <c r="Y515" s="5" t="s">
        <v>856</v>
      </c>
      <c r="Z515" s="5" t="s">
        <v>857</v>
      </c>
      <c r="AD515" s="5" t="s">
        <v>353</v>
      </c>
      <c r="AE515" s="5" t="s">
        <v>354</v>
      </c>
    </row>
    <row r="516" spans="1:72" ht="13.5" customHeight="1">
      <c r="A516" s="7" t="str">
        <f>HYPERLINK("http://kyu.snu.ac.kr/sdhj/index.jsp?type=hj/GK14746_00IM0001_101b.jpg","1867_수북면_101b")</f>
        <v>1867_수북면_101b</v>
      </c>
      <c r="B516" s="4">
        <v>1867</v>
      </c>
      <c r="C516" s="4" t="s">
        <v>7566</v>
      </c>
      <c r="D516" s="4" t="s">
        <v>7567</v>
      </c>
      <c r="E516" s="4">
        <v>515</v>
      </c>
      <c r="F516" s="5">
        <v>4</v>
      </c>
      <c r="G516" s="5" t="s">
        <v>2531</v>
      </c>
      <c r="H516" s="5" t="s">
        <v>2514</v>
      </c>
      <c r="I516" s="5">
        <v>2</v>
      </c>
      <c r="J516" s="5" t="s">
        <v>2610</v>
      </c>
      <c r="K516" s="5" t="s">
        <v>2611</v>
      </c>
      <c r="L516" s="5">
        <v>1</v>
      </c>
      <c r="M516" s="4" t="s">
        <v>2610</v>
      </c>
      <c r="N516" s="4" t="s">
        <v>2611</v>
      </c>
      <c r="T516" s="5" t="s">
        <v>7981</v>
      </c>
      <c r="U516" s="5" t="s">
        <v>134</v>
      </c>
      <c r="V516" s="5" t="s">
        <v>135</v>
      </c>
      <c r="W516" s="5" t="s">
        <v>595</v>
      </c>
      <c r="X516" s="5" t="s">
        <v>596</v>
      </c>
      <c r="Y516" s="5" t="s">
        <v>2612</v>
      </c>
      <c r="Z516" s="5" t="s">
        <v>2613</v>
      </c>
      <c r="AC516" s="5">
        <v>31</v>
      </c>
      <c r="AD516" s="5" t="s">
        <v>324</v>
      </c>
      <c r="AE516" s="5" t="s">
        <v>325</v>
      </c>
      <c r="AJ516" s="5" t="s">
        <v>35</v>
      </c>
      <c r="AK516" s="5" t="s">
        <v>36</v>
      </c>
      <c r="AL516" s="5" t="s">
        <v>1861</v>
      </c>
      <c r="AM516" s="5" t="s">
        <v>648</v>
      </c>
      <c r="AT516" s="5" t="s">
        <v>144</v>
      </c>
      <c r="AU516" s="5" t="s">
        <v>145</v>
      </c>
      <c r="AV516" s="5" t="s">
        <v>2614</v>
      </c>
      <c r="AW516" s="5" t="s">
        <v>2615</v>
      </c>
      <c r="BG516" s="5" t="s">
        <v>144</v>
      </c>
      <c r="BH516" s="5" t="s">
        <v>145</v>
      </c>
      <c r="BI516" s="5" t="s">
        <v>2616</v>
      </c>
      <c r="BJ516" s="5" t="s">
        <v>7982</v>
      </c>
      <c r="BK516" s="5" t="s">
        <v>144</v>
      </c>
      <c r="BL516" s="5" t="s">
        <v>145</v>
      </c>
      <c r="BM516" s="5" t="s">
        <v>2617</v>
      </c>
      <c r="BN516" s="5" t="s">
        <v>1322</v>
      </c>
      <c r="BO516" s="5" t="s">
        <v>144</v>
      </c>
      <c r="BP516" s="5" t="s">
        <v>145</v>
      </c>
      <c r="BQ516" s="5" t="s">
        <v>2618</v>
      </c>
      <c r="BR516" s="5" t="s">
        <v>2619</v>
      </c>
      <c r="BS516" s="5" t="s">
        <v>160</v>
      </c>
      <c r="BT516" s="5" t="s">
        <v>161</v>
      </c>
    </row>
    <row r="517" spans="1:72" ht="13.5" customHeight="1">
      <c r="A517" s="7" t="str">
        <f>HYPERLINK("http://kyu.snu.ac.kr/sdhj/index.jsp?type=hj/GK14746_00IM0001_101b.jpg","1867_수북면_101b")</f>
        <v>1867_수북면_101b</v>
      </c>
      <c r="B517" s="4">
        <v>1867</v>
      </c>
      <c r="C517" s="4" t="s">
        <v>7517</v>
      </c>
      <c r="D517" s="4" t="s">
        <v>7518</v>
      </c>
      <c r="E517" s="4">
        <v>516</v>
      </c>
      <c r="F517" s="5">
        <v>4</v>
      </c>
      <c r="G517" s="5" t="s">
        <v>2531</v>
      </c>
      <c r="H517" s="5" t="s">
        <v>2514</v>
      </c>
      <c r="I517" s="5">
        <v>2</v>
      </c>
      <c r="L517" s="5">
        <v>1</v>
      </c>
      <c r="M517" s="4" t="s">
        <v>2610</v>
      </c>
      <c r="N517" s="4" t="s">
        <v>2611</v>
      </c>
      <c r="S517" s="5" t="s">
        <v>661</v>
      </c>
      <c r="T517" s="5" t="s">
        <v>662</v>
      </c>
      <c r="W517" s="5" t="s">
        <v>78</v>
      </c>
      <c r="X517" s="5" t="s">
        <v>79</v>
      </c>
      <c r="Y517" s="5" t="s">
        <v>156</v>
      </c>
      <c r="Z517" s="5" t="s">
        <v>157</v>
      </c>
      <c r="AC517" s="5">
        <v>62</v>
      </c>
      <c r="AD517" s="5" t="s">
        <v>553</v>
      </c>
      <c r="AE517" s="5" t="s">
        <v>554</v>
      </c>
    </row>
    <row r="518" spans="1:72" ht="13.5" customHeight="1">
      <c r="A518" s="7" t="str">
        <f>HYPERLINK("http://kyu.snu.ac.kr/sdhj/index.jsp?type=hj/GK14746_00IM0001_101b.jpg","1867_수북면_101b")</f>
        <v>1867_수북면_101b</v>
      </c>
      <c r="B518" s="4">
        <v>1867</v>
      </c>
      <c r="C518" s="4" t="s">
        <v>7667</v>
      </c>
      <c r="D518" s="4" t="s">
        <v>7668</v>
      </c>
      <c r="E518" s="4">
        <v>517</v>
      </c>
      <c r="F518" s="5">
        <v>4</v>
      </c>
      <c r="G518" s="5" t="s">
        <v>2531</v>
      </c>
      <c r="H518" s="5" t="s">
        <v>2514</v>
      </c>
      <c r="I518" s="5">
        <v>2</v>
      </c>
      <c r="L518" s="5">
        <v>1</v>
      </c>
      <c r="M518" s="4" t="s">
        <v>2610</v>
      </c>
      <c r="N518" s="4" t="s">
        <v>2611</v>
      </c>
      <c r="S518" s="5" t="s">
        <v>96</v>
      </c>
      <c r="T518" s="5" t="s">
        <v>97</v>
      </c>
      <c r="W518" s="5" t="s">
        <v>464</v>
      </c>
      <c r="X518" s="5" t="s">
        <v>465</v>
      </c>
      <c r="Y518" s="5" t="s">
        <v>156</v>
      </c>
      <c r="Z518" s="5" t="s">
        <v>157</v>
      </c>
      <c r="AC518" s="5">
        <v>30</v>
      </c>
      <c r="AD518" s="5" t="s">
        <v>1197</v>
      </c>
      <c r="AE518" s="5" t="s">
        <v>1198</v>
      </c>
      <c r="AJ518" s="5" t="s">
        <v>35</v>
      </c>
      <c r="AK518" s="5" t="s">
        <v>36</v>
      </c>
      <c r="AL518" s="5" t="s">
        <v>2620</v>
      </c>
      <c r="AM518" s="5" t="s">
        <v>2621</v>
      </c>
      <c r="AT518" s="5" t="s">
        <v>144</v>
      </c>
      <c r="AU518" s="5" t="s">
        <v>145</v>
      </c>
      <c r="AV518" s="5" t="s">
        <v>2622</v>
      </c>
      <c r="AW518" s="5" t="s">
        <v>2623</v>
      </c>
      <c r="BG518" s="5" t="s">
        <v>144</v>
      </c>
      <c r="BH518" s="5" t="s">
        <v>145</v>
      </c>
      <c r="BI518" s="5" t="s">
        <v>2624</v>
      </c>
      <c r="BJ518" s="5" t="s">
        <v>2625</v>
      </c>
      <c r="BK518" s="5" t="s">
        <v>144</v>
      </c>
      <c r="BL518" s="5" t="s">
        <v>145</v>
      </c>
      <c r="BM518" s="5" t="s">
        <v>2626</v>
      </c>
      <c r="BN518" s="5" t="s">
        <v>2627</v>
      </c>
      <c r="BO518" s="5" t="s">
        <v>144</v>
      </c>
      <c r="BP518" s="5" t="s">
        <v>145</v>
      </c>
      <c r="BQ518" s="5" t="s">
        <v>2628</v>
      </c>
      <c r="BR518" s="5" t="s">
        <v>2629</v>
      </c>
      <c r="BS518" s="5" t="s">
        <v>7983</v>
      </c>
      <c r="BT518" s="5" t="s">
        <v>7984</v>
      </c>
    </row>
    <row r="519" spans="1:72" ht="13.5" customHeight="1">
      <c r="A519" s="7" t="str">
        <f>HYPERLINK("http://kyu.snu.ac.kr/sdhj/index.jsp?type=hj/GK14746_00IM0001_101b.jpg","1867_수북면_101b")</f>
        <v>1867_수북면_101b</v>
      </c>
      <c r="B519" s="4">
        <v>1867</v>
      </c>
      <c r="C519" s="4" t="s">
        <v>7985</v>
      </c>
      <c r="D519" s="4" t="s">
        <v>7986</v>
      </c>
      <c r="E519" s="4">
        <v>518</v>
      </c>
      <c r="F519" s="5">
        <v>4</v>
      </c>
      <c r="G519" s="5" t="s">
        <v>2531</v>
      </c>
      <c r="H519" s="5" t="s">
        <v>2514</v>
      </c>
      <c r="I519" s="5">
        <v>2</v>
      </c>
      <c r="L519" s="5">
        <v>1</v>
      </c>
      <c r="M519" s="4" t="s">
        <v>2610</v>
      </c>
      <c r="N519" s="4" t="s">
        <v>2611</v>
      </c>
      <c r="S519" s="5" t="s">
        <v>254</v>
      </c>
      <c r="T519" s="5" t="s">
        <v>255</v>
      </c>
      <c r="Y519" s="5" t="s">
        <v>2630</v>
      </c>
      <c r="Z519" s="5" t="s">
        <v>2631</v>
      </c>
      <c r="AC519" s="5">
        <v>28</v>
      </c>
      <c r="AD519" s="5" t="s">
        <v>992</v>
      </c>
      <c r="AE519" s="5" t="s">
        <v>993</v>
      </c>
    </row>
    <row r="520" spans="1:72" ht="13.5" customHeight="1">
      <c r="A520" s="7" t="str">
        <f>HYPERLINK("http://kyu.snu.ac.kr/sdhj/index.jsp?type=hj/GK14746_00IM0001_101b.jpg","1867_수북면_101b")</f>
        <v>1867_수북면_101b</v>
      </c>
      <c r="B520" s="4">
        <v>1867</v>
      </c>
      <c r="C520" s="4" t="s">
        <v>7667</v>
      </c>
      <c r="D520" s="4" t="s">
        <v>7668</v>
      </c>
      <c r="E520" s="4">
        <v>519</v>
      </c>
      <c r="F520" s="5">
        <v>4</v>
      </c>
      <c r="G520" s="5" t="s">
        <v>2531</v>
      </c>
      <c r="H520" s="5" t="s">
        <v>2514</v>
      </c>
      <c r="I520" s="5">
        <v>2</v>
      </c>
      <c r="L520" s="5">
        <v>1</v>
      </c>
      <c r="M520" s="4" t="s">
        <v>2610</v>
      </c>
      <c r="N520" s="4" t="s">
        <v>2611</v>
      </c>
      <c r="S520" s="5" t="s">
        <v>2162</v>
      </c>
      <c r="T520" s="5" t="s">
        <v>2163</v>
      </c>
      <c r="W520" s="5" t="s">
        <v>535</v>
      </c>
      <c r="X520" s="5" t="s">
        <v>536</v>
      </c>
      <c r="Y520" s="5" t="s">
        <v>156</v>
      </c>
      <c r="Z520" s="5" t="s">
        <v>157</v>
      </c>
      <c r="AC520" s="5">
        <v>29</v>
      </c>
      <c r="AD520" s="5" t="s">
        <v>120</v>
      </c>
      <c r="AE520" s="5" t="s">
        <v>121</v>
      </c>
    </row>
    <row r="521" spans="1:72" ht="13.5" customHeight="1">
      <c r="A521" s="7" t="str">
        <f>HYPERLINK("http://kyu.snu.ac.kr/sdhj/index.jsp?type=hj/GK14746_00IM0001_101b.jpg","1867_수북면_101b")</f>
        <v>1867_수북면_101b</v>
      </c>
      <c r="B521" s="4">
        <v>1867</v>
      </c>
      <c r="C521" s="4" t="s">
        <v>7667</v>
      </c>
      <c r="D521" s="4" t="s">
        <v>7668</v>
      </c>
      <c r="E521" s="4">
        <v>520</v>
      </c>
      <c r="F521" s="5">
        <v>4</v>
      </c>
      <c r="G521" s="5" t="s">
        <v>2531</v>
      </c>
      <c r="H521" s="5" t="s">
        <v>2514</v>
      </c>
      <c r="I521" s="5">
        <v>2</v>
      </c>
      <c r="L521" s="5">
        <v>1</v>
      </c>
      <c r="M521" s="4" t="s">
        <v>2610</v>
      </c>
      <c r="N521" s="4" t="s">
        <v>2611</v>
      </c>
      <c r="T521" s="5" t="s">
        <v>7987</v>
      </c>
      <c r="U521" s="5" t="s">
        <v>170</v>
      </c>
      <c r="V521" s="5" t="s">
        <v>171</v>
      </c>
      <c r="Y521" s="5" t="s">
        <v>2632</v>
      </c>
      <c r="Z521" s="5" t="s">
        <v>2633</v>
      </c>
      <c r="AD521" s="5" t="s">
        <v>426</v>
      </c>
      <c r="AE521" s="5" t="s">
        <v>427</v>
      </c>
    </row>
    <row r="522" spans="1:72" ht="13.5" customHeight="1">
      <c r="A522" s="7" t="str">
        <f>HYPERLINK("http://kyu.snu.ac.kr/sdhj/index.jsp?type=hj/GK14746_00IM0001_102a.jpg","1867_수북면_102a")</f>
        <v>1867_수북면_102a</v>
      </c>
      <c r="B522" s="4">
        <v>1867</v>
      </c>
      <c r="C522" s="4" t="s">
        <v>7667</v>
      </c>
      <c r="D522" s="4" t="s">
        <v>7668</v>
      </c>
      <c r="E522" s="4">
        <v>521</v>
      </c>
      <c r="F522" s="5">
        <v>4</v>
      </c>
      <c r="G522" s="5" t="s">
        <v>2531</v>
      </c>
      <c r="H522" s="5" t="s">
        <v>2514</v>
      </c>
      <c r="I522" s="5">
        <v>2</v>
      </c>
      <c r="L522" s="5">
        <v>2</v>
      </c>
      <c r="M522" s="4" t="s">
        <v>2634</v>
      </c>
      <c r="N522" s="4" t="s">
        <v>2635</v>
      </c>
      <c r="T522" s="5" t="s">
        <v>7988</v>
      </c>
      <c r="W522" s="5" t="s">
        <v>336</v>
      </c>
      <c r="X522" s="5" t="s">
        <v>337</v>
      </c>
      <c r="Y522" s="5" t="s">
        <v>98</v>
      </c>
      <c r="Z522" s="5" t="s">
        <v>99</v>
      </c>
      <c r="AC522" s="5">
        <v>48</v>
      </c>
      <c r="AD522" s="5" t="s">
        <v>226</v>
      </c>
      <c r="AE522" s="5" t="s">
        <v>227</v>
      </c>
      <c r="AJ522" s="5" t="s">
        <v>35</v>
      </c>
      <c r="AK522" s="5" t="s">
        <v>36</v>
      </c>
      <c r="AL522" s="5" t="s">
        <v>228</v>
      </c>
      <c r="AM522" s="5" t="s">
        <v>229</v>
      </c>
      <c r="AT522" s="5" t="s">
        <v>314</v>
      </c>
      <c r="AU522" s="5" t="s">
        <v>315</v>
      </c>
      <c r="AV522" s="5" t="s">
        <v>2057</v>
      </c>
      <c r="AW522" s="5" t="s">
        <v>2058</v>
      </c>
      <c r="BG522" s="5" t="s">
        <v>314</v>
      </c>
      <c r="BH522" s="5" t="s">
        <v>315</v>
      </c>
      <c r="BI522" s="5" t="s">
        <v>2240</v>
      </c>
      <c r="BJ522" s="5" t="s">
        <v>2241</v>
      </c>
      <c r="BK522" s="5" t="s">
        <v>314</v>
      </c>
      <c r="BL522" s="5" t="s">
        <v>315</v>
      </c>
      <c r="BM522" s="5" t="s">
        <v>2636</v>
      </c>
      <c r="BN522" s="5" t="s">
        <v>2637</v>
      </c>
      <c r="BO522" s="5" t="s">
        <v>314</v>
      </c>
      <c r="BP522" s="5" t="s">
        <v>315</v>
      </c>
      <c r="BQ522" s="5" t="s">
        <v>2638</v>
      </c>
      <c r="BR522" s="5" t="s">
        <v>2639</v>
      </c>
      <c r="BS522" s="5" t="s">
        <v>342</v>
      </c>
      <c r="BT522" s="5" t="s">
        <v>343</v>
      </c>
    </row>
    <row r="523" spans="1:72" ht="13.5" customHeight="1">
      <c r="A523" s="7" t="str">
        <f>HYPERLINK("http://kyu.snu.ac.kr/sdhj/index.jsp?type=hj/GK14746_00IM0001_102a.jpg","1867_수북면_102a")</f>
        <v>1867_수북면_102a</v>
      </c>
      <c r="B523" s="4">
        <v>1867</v>
      </c>
      <c r="C523" s="4" t="s">
        <v>7505</v>
      </c>
      <c r="D523" s="4" t="s">
        <v>7506</v>
      </c>
      <c r="E523" s="4">
        <v>522</v>
      </c>
      <c r="F523" s="5">
        <v>4</v>
      </c>
      <c r="G523" s="5" t="s">
        <v>2531</v>
      </c>
      <c r="H523" s="5" t="s">
        <v>2514</v>
      </c>
      <c r="I523" s="5">
        <v>2</v>
      </c>
      <c r="L523" s="5">
        <v>2</v>
      </c>
      <c r="M523" s="4" t="s">
        <v>2634</v>
      </c>
      <c r="N523" s="4" t="s">
        <v>2635</v>
      </c>
      <c r="S523" s="5" t="s">
        <v>114</v>
      </c>
      <c r="T523" s="5" t="s">
        <v>115</v>
      </c>
      <c r="U523" s="5" t="s">
        <v>369</v>
      </c>
      <c r="V523" s="5" t="s">
        <v>370</v>
      </c>
      <c r="W523" s="5" t="s">
        <v>7989</v>
      </c>
      <c r="X523" s="5" t="s">
        <v>7990</v>
      </c>
      <c r="Y523" s="5" t="s">
        <v>7991</v>
      </c>
      <c r="Z523" s="5" t="s">
        <v>7992</v>
      </c>
      <c r="AC523" s="5">
        <v>27</v>
      </c>
      <c r="AD523" s="5" t="s">
        <v>174</v>
      </c>
      <c r="AE523" s="5" t="s">
        <v>175</v>
      </c>
    </row>
    <row r="524" spans="1:72" ht="13.5" customHeight="1">
      <c r="A524" s="7" t="str">
        <f>HYPERLINK("http://kyu.snu.ac.kr/sdhj/index.jsp?type=hj/GK14746_00IM0001_102a.jpg","1867_수북면_102a")</f>
        <v>1867_수북면_102a</v>
      </c>
      <c r="B524" s="4">
        <v>1867</v>
      </c>
      <c r="C524" s="4" t="s">
        <v>7993</v>
      </c>
      <c r="D524" s="4" t="s">
        <v>7994</v>
      </c>
      <c r="E524" s="4">
        <v>523</v>
      </c>
      <c r="F524" s="5">
        <v>4</v>
      </c>
      <c r="G524" s="5" t="s">
        <v>2531</v>
      </c>
      <c r="H524" s="5" t="s">
        <v>2514</v>
      </c>
      <c r="I524" s="5">
        <v>2</v>
      </c>
      <c r="L524" s="5">
        <v>2</v>
      </c>
      <c r="M524" s="4" t="s">
        <v>2634</v>
      </c>
      <c r="N524" s="4" t="s">
        <v>2635</v>
      </c>
      <c r="S524" s="5" t="s">
        <v>114</v>
      </c>
      <c r="T524" s="5" t="s">
        <v>115</v>
      </c>
      <c r="U524" s="5" t="s">
        <v>369</v>
      </c>
      <c r="V524" s="5" t="s">
        <v>370</v>
      </c>
      <c r="Y524" s="5" t="s">
        <v>2640</v>
      </c>
      <c r="Z524" s="5" t="s">
        <v>2641</v>
      </c>
      <c r="AC524" s="5">
        <v>25</v>
      </c>
      <c r="AD524" s="5" t="s">
        <v>573</v>
      </c>
      <c r="AE524" s="5" t="s">
        <v>574</v>
      </c>
    </row>
    <row r="525" spans="1:72" ht="13.5" customHeight="1">
      <c r="A525" s="7" t="str">
        <f>HYPERLINK("http://kyu.snu.ac.kr/sdhj/index.jsp?type=hj/GK14746_00IM0001_102a.jpg","1867_수북면_102a")</f>
        <v>1867_수북면_102a</v>
      </c>
      <c r="B525" s="4">
        <v>1867</v>
      </c>
      <c r="C525" s="4" t="s">
        <v>7993</v>
      </c>
      <c r="D525" s="4" t="s">
        <v>7994</v>
      </c>
      <c r="E525" s="4">
        <v>524</v>
      </c>
      <c r="F525" s="5">
        <v>4</v>
      </c>
      <c r="G525" s="5" t="s">
        <v>2531</v>
      </c>
      <c r="H525" s="5" t="s">
        <v>2514</v>
      </c>
      <c r="I525" s="5">
        <v>2</v>
      </c>
      <c r="L525" s="5">
        <v>2</v>
      </c>
      <c r="M525" s="4" t="s">
        <v>2634</v>
      </c>
      <c r="N525" s="4" t="s">
        <v>2635</v>
      </c>
      <c r="T525" s="5" t="s">
        <v>7995</v>
      </c>
      <c r="U525" s="5" t="s">
        <v>170</v>
      </c>
      <c r="V525" s="5" t="s">
        <v>171</v>
      </c>
      <c r="Y525" s="5" t="s">
        <v>2642</v>
      </c>
      <c r="Z525" s="5" t="s">
        <v>2643</v>
      </c>
      <c r="AD525" s="5" t="s">
        <v>174</v>
      </c>
      <c r="AE525" s="5" t="s">
        <v>175</v>
      </c>
    </row>
    <row r="526" spans="1:72" ht="13.5" customHeight="1">
      <c r="A526" s="7" t="str">
        <f>HYPERLINK("http://kyu.snu.ac.kr/sdhj/index.jsp?type=hj/GK14746_00IM0001_102a.jpg","1867_수북면_102a")</f>
        <v>1867_수북면_102a</v>
      </c>
      <c r="B526" s="4">
        <v>1867</v>
      </c>
      <c r="C526" s="4" t="s">
        <v>7993</v>
      </c>
      <c r="D526" s="4" t="s">
        <v>7994</v>
      </c>
      <c r="E526" s="4">
        <v>525</v>
      </c>
      <c r="F526" s="5">
        <v>4</v>
      </c>
      <c r="G526" s="5" t="s">
        <v>2531</v>
      </c>
      <c r="H526" s="5" t="s">
        <v>2514</v>
      </c>
      <c r="I526" s="5">
        <v>2</v>
      </c>
      <c r="L526" s="5">
        <v>3</v>
      </c>
      <c r="M526" s="4" t="s">
        <v>2644</v>
      </c>
      <c r="N526" s="4" t="s">
        <v>2645</v>
      </c>
      <c r="T526" s="5" t="s">
        <v>7996</v>
      </c>
      <c r="U526" s="5" t="s">
        <v>134</v>
      </c>
      <c r="V526" s="5" t="s">
        <v>135</v>
      </c>
      <c r="W526" s="5" t="s">
        <v>210</v>
      </c>
      <c r="X526" s="5" t="s">
        <v>211</v>
      </c>
      <c r="Y526" s="5" t="s">
        <v>2646</v>
      </c>
      <c r="Z526" s="5" t="s">
        <v>2647</v>
      </c>
      <c r="AC526" s="5">
        <v>55</v>
      </c>
      <c r="AD526" s="5" t="s">
        <v>479</v>
      </c>
      <c r="AE526" s="5" t="s">
        <v>480</v>
      </c>
      <c r="AJ526" s="5" t="s">
        <v>35</v>
      </c>
      <c r="AK526" s="5" t="s">
        <v>36</v>
      </c>
      <c r="AL526" s="5" t="s">
        <v>154</v>
      </c>
      <c r="AM526" s="5" t="s">
        <v>155</v>
      </c>
      <c r="AT526" s="5" t="s">
        <v>144</v>
      </c>
      <c r="AU526" s="5" t="s">
        <v>145</v>
      </c>
      <c r="AV526" s="5" t="s">
        <v>2546</v>
      </c>
      <c r="AW526" s="5" t="s">
        <v>1410</v>
      </c>
      <c r="BG526" s="5" t="s">
        <v>144</v>
      </c>
      <c r="BH526" s="5" t="s">
        <v>145</v>
      </c>
      <c r="BI526" s="5" t="s">
        <v>2547</v>
      </c>
      <c r="BJ526" s="5" t="s">
        <v>2548</v>
      </c>
      <c r="BO526" s="5" t="s">
        <v>144</v>
      </c>
      <c r="BP526" s="5" t="s">
        <v>145</v>
      </c>
      <c r="BQ526" s="5" t="s">
        <v>7997</v>
      </c>
      <c r="BR526" s="5" t="s">
        <v>2552</v>
      </c>
      <c r="BS526" s="5" t="s">
        <v>228</v>
      </c>
      <c r="BT526" s="5" t="s">
        <v>229</v>
      </c>
    </row>
    <row r="527" spans="1:72" ht="13.5" customHeight="1">
      <c r="A527" s="7" t="str">
        <f>HYPERLINK("http://kyu.snu.ac.kr/sdhj/index.jsp?type=hj/GK14746_00IM0001_102a.jpg","1867_수북면_102a")</f>
        <v>1867_수북면_102a</v>
      </c>
      <c r="B527" s="4">
        <v>1867</v>
      </c>
      <c r="C527" s="4" t="s">
        <v>7943</v>
      </c>
      <c r="D527" s="4" t="s">
        <v>7944</v>
      </c>
      <c r="E527" s="4">
        <v>526</v>
      </c>
      <c r="F527" s="5">
        <v>4</v>
      </c>
      <c r="G527" s="5" t="s">
        <v>2531</v>
      </c>
      <c r="H527" s="5" t="s">
        <v>2514</v>
      </c>
      <c r="I527" s="5">
        <v>2</v>
      </c>
      <c r="L527" s="5">
        <v>3</v>
      </c>
      <c r="M527" s="4" t="s">
        <v>2644</v>
      </c>
      <c r="N527" s="4" t="s">
        <v>2645</v>
      </c>
      <c r="S527" s="5" t="s">
        <v>96</v>
      </c>
      <c r="T527" s="5" t="s">
        <v>97</v>
      </c>
      <c r="W527" s="5" t="s">
        <v>336</v>
      </c>
      <c r="X527" s="5" t="s">
        <v>337</v>
      </c>
      <c r="Y527" s="5" t="s">
        <v>156</v>
      </c>
      <c r="Z527" s="5" t="s">
        <v>157</v>
      </c>
      <c r="AC527" s="5">
        <v>51</v>
      </c>
      <c r="AD527" s="5" t="s">
        <v>180</v>
      </c>
      <c r="AE527" s="5" t="s">
        <v>181</v>
      </c>
      <c r="AJ527" s="5" t="s">
        <v>35</v>
      </c>
      <c r="AK527" s="5" t="s">
        <v>36</v>
      </c>
      <c r="AL527" s="5" t="s">
        <v>342</v>
      </c>
      <c r="AM527" s="5" t="s">
        <v>343</v>
      </c>
      <c r="AT527" s="5" t="s">
        <v>144</v>
      </c>
      <c r="AU527" s="5" t="s">
        <v>145</v>
      </c>
      <c r="AV527" s="5" t="s">
        <v>2648</v>
      </c>
      <c r="AW527" s="5" t="s">
        <v>2649</v>
      </c>
      <c r="BG527" s="5" t="s">
        <v>144</v>
      </c>
      <c r="BH527" s="5" t="s">
        <v>145</v>
      </c>
      <c r="BI527" s="5" t="s">
        <v>2650</v>
      </c>
      <c r="BJ527" s="5" t="s">
        <v>2324</v>
      </c>
      <c r="BK527" s="5" t="s">
        <v>144</v>
      </c>
      <c r="BL527" s="5" t="s">
        <v>145</v>
      </c>
      <c r="BM527" s="5" t="s">
        <v>2651</v>
      </c>
      <c r="BN527" s="5" t="s">
        <v>2652</v>
      </c>
      <c r="BO527" s="5" t="s">
        <v>144</v>
      </c>
      <c r="BP527" s="5" t="s">
        <v>145</v>
      </c>
      <c r="BQ527" s="5" t="s">
        <v>2653</v>
      </c>
      <c r="BR527" s="5" t="s">
        <v>2654</v>
      </c>
      <c r="BS527" s="5" t="s">
        <v>142</v>
      </c>
      <c r="BT527" s="5" t="s">
        <v>143</v>
      </c>
    </row>
    <row r="528" spans="1:72" ht="13.5" customHeight="1">
      <c r="A528" s="7" t="str">
        <f>HYPERLINK("http://kyu.snu.ac.kr/sdhj/index.jsp?type=hj/GK14746_00IM0001_102a.jpg","1867_수북면_102a")</f>
        <v>1867_수북면_102a</v>
      </c>
      <c r="B528" s="4">
        <v>1867</v>
      </c>
      <c r="C528" s="4" t="s">
        <v>7533</v>
      </c>
      <c r="D528" s="4" t="s">
        <v>7534</v>
      </c>
      <c r="E528" s="4">
        <v>527</v>
      </c>
      <c r="F528" s="5">
        <v>4</v>
      </c>
      <c r="G528" s="5" t="s">
        <v>2531</v>
      </c>
      <c r="H528" s="5" t="s">
        <v>2514</v>
      </c>
      <c r="I528" s="5">
        <v>2</v>
      </c>
      <c r="L528" s="5">
        <v>3</v>
      </c>
      <c r="M528" s="4" t="s">
        <v>2644</v>
      </c>
      <c r="N528" s="4" t="s">
        <v>2645</v>
      </c>
      <c r="S528" s="5" t="s">
        <v>114</v>
      </c>
      <c r="T528" s="5" t="s">
        <v>115</v>
      </c>
      <c r="Y528" s="5" t="s">
        <v>2655</v>
      </c>
      <c r="Z528" s="5" t="s">
        <v>2656</v>
      </c>
      <c r="AC528" s="5">
        <v>28</v>
      </c>
      <c r="AD528" s="5" t="s">
        <v>992</v>
      </c>
      <c r="AE528" s="5" t="s">
        <v>993</v>
      </c>
    </row>
    <row r="529" spans="1:72" ht="13.5" customHeight="1">
      <c r="A529" s="7" t="str">
        <f>HYPERLINK("http://kyu.snu.ac.kr/sdhj/index.jsp?type=hj/GK14746_00IM0001_102a.jpg","1867_수북면_102a")</f>
        <v>1867_수북면_102a</v>
      </c>
      <c r="B529" s="4">
        <v>1867</v>
      </c>
      <c r="C529" s="4" t="s">
        <v>7473</v>
      </c>
      <c r="D529" s="4" t="s">
        <v>7474</v>
      </c>
      <c r="E529" s="4">
        <v>528</v>
      </c>
      <c r="F529" s="5">
        <v>4</v>
      </c>
      <c r="G529" s="5" t="s">
        <v>2531</v>
      </c>
      <c r="H529" s="5" t="s">
        <v>2514</v>
      </c>
      <c r="I529" s="5">
        <v>2</v>
      </c>
      <c r="L529" s="5">
        <v>3</v>
      </c>
      <c r="M529" s="4" t="s">
        <v>2644</v>
      </c>
      <c r="N529" s="4" t="s">
        <v>2645</v>
      </c>
      <c r="S529" s="5" t="s">
        <v>208</v>
      </c>
      <c r="T529" s="5" t="s">
        <v>209</v>
      </c>
      <c r="W529" s="5" t="s">
        <v>238</v>
      </c>
      <c r="X529" s="5" t="s">
        <v>239</v>
      </c>
      <c r="Y529" s="5" t="s">
        <v>156</v>
      </c>
      <c r="Z529" s="5" t="s">
        <v>157</v>
      </c>
      <c r="AC529" s="5">
        <v>26</v>
      </c>
      <c r="AD529" s="5" t="s">
        <v>531</v>
      </c>
      <c r="AE529" s="5" t="s">
        <v>532</v>
      </c>
    </row>
    <row r="530" spans="1:72" ht="13.5" customHeight="1">
      <c r="A530" s="7" t="str">
        <f>HYPERLINK("http://kyu.snu.ac.kr/sdhj/index.jsp?type=hj/GK14746_00IM0001_102a.jpg","1867_수북면_102a")</f>
        <v>1867_수북면_102a</v>
      </c>
      <c r="B530" s="4">
        <v>1867</v>
      </c>
      <c r="C530" s="4" t="s">
        <v>7473</v>
      </c>
      <c r="D530" s="4" t="s">
        <v>7474</v>
      </c>
      <c r="E530" s="4">
        <v>529</v>
      </c>
      <c r="F530" s="5">
        <v>4</v>
      </c>
      <c r="G530" s="5" t="s">
        <v>2531</v>
      </c>
      <c r="H530" s="5" t="s">
        <v>2514</v>
      </c>
      <c r="I530" s="5">
        <v>2</v>
      </c>
      <c r="L530" s="5">
        <v>3</v>
      </c>
      <c r="M530" s="4" t="s">
        <v>2644</v>
      </c>
      <c r="N530" s="4" t="s">
        <v>2645</v>
      </c>
      <c r="T530" s="5" t="s">
        <v>7998</v>
      </c>
      <c r="U530" s="5" t="s">
        <v>170</v>
      </c>
      <c r="V530" s="5" t="s">
        <v>171</v>
      </c>
      <c r="Y530" s="5" t="s">
        <v>2657</v>
      </c>
      <c r="Z530" s="5" t="s">
        <v>2658</v>
      </c>
      <c r="AD530" s="5" t="s">
        <v>268</v>
      </c>
      <c r="AE530" s="5" t="s">
        <v>269</v>
      </c>
    </row>
    <row r="531" spans="1:72" ht="13.5" customHeight="1">
      <c r="A531" s="7" t="str">
        <f>HYPERLINK("http://kyu.snu.ac.kr/sdhj/index.jsp?type=hj/GK14746_00IM0001_102a.jpg","1867_수북면_102a")</f>
        <v>1867_수북면_102a</v>
      </c>
      <c r="B531" s="4">
        <v>1867</v>
      </c>
      <c r="C531" s="4" t="s">
        <v>7473</v>
      </c>
      <c r="D531" s="4" t="s">
        <v>7474</v>
      </c>
      <c r="E531" s="4">
        <v>530</v>
      </c>
      <c r="F531" s="5">
        <v>4</v>
      </c>
      <c r="G531" s="5" t="s">
        <v>2531</v>
      </c>
      <c r="H531" s="5" t="s">
        <v>2514</v>
      </c>
      <c r="I531" s="5">
        <v>2</v>
      </c>
      <c r="L531" s="5">
        <v>4</v>
      </c>
      <c r="M531" s="4" t="s">
        <v>2659</v>
      </c>
      <c r="N531" s="4" t="s">
        <v>2660</v>
      </c>
      <c r="T531" s="5" t="s">
        <v>7655</v>
      </c>
      <c r="U531" s="5" t="s">
        <v>134</v>
      </c>
      <c r="V531" s="5" t="s">
        <v>135</v>
      </c>
      <c r="W531" s="5" t="s">
        <v>192</v>
      </c>
      <c r="X531" s="5" t="s">
        <v>193</v>
      </c>
      <c r="Y531" s="5" t="s">
        <v>2661</v>
      </c>
      <c r="Z531" s="5" t="s">
        <v>7999</v>
      </c>
      <c r="AC531" s="5">
        <v>52</v>
      </c>
      <c r="AD531" s="5" t="s">
        <v>919</v>
      </c>
      <c r="AE531" s="5" t="s">
        <v>920</v>
      </c>
      <c r="AJ531" s="5" t="s">
        <v>35</v>
      </c>
      <c r="AK531" s="5" t="s">
        <v>36</v>
      </c>
      <c r="AL531" s="5" t="s">
        <v>242</v>
      </c>
      <c r="AM531" s="5" t="s">
        <v>243</v>
      </c>
      <c r="AT531" s="5" t="s">
        <v>144</v>
      </c>
      <c r="AU531" s="5" t="s">
        <v>145</v>
      </c>
      <c r="AV531" s="5" t="s">
        <v>2521</v>
      </c>
      <c r="AW531" s="5" t="s">
        <v>2522</v>
      </c>
      <c r="BG531" s="5" t="s">
        <v>144</v>
      </c>
      <c r="BH531" s="5" t="s">
        <v>145</v>
      </c>
      <c r="BI531" s="5" t="s">
        <v>2523</v>
      </c>
      <c r="BJ531" s="5" t="s">
        <v>1557</v>
      </c>
      <c r="BK531" s="5" t="s">
        <v>2524</v>
      </c>
      <c r="BL531" s="5" t="s">
        <v>7457</v>
      </c>
      <c r="BM531" s="5" t="s">
        <v>8000</v>
      </c>
      <c r="BN531" s="5" t="s">
        <v>2662</v>
      </c>
    </row>
    <row r="532" spans="1:72" ht="13.5" customHeight="1">
      <c r="A532" s="7" t="str">
        <f>HYPERLINK("http://kyu.snu.ac.kr/sdhj/index.jsp?type=hj/GK14746_00IM0001_102a.jpg","1867_수북면_102a")</f>
        <v>1867_수북면_102a</v>
      </c>
      <c r="B532" s="4">
        <v>1867</v>
      </c>
      <c r="C532" s="4" t="s">
        <v>7453</v>
      </c>
      <c r="D532" s="4" t="s">
        <v>7454</v>
      </c>
      <c r="E532" s="4">
        <v>531</v>
      </c>
      <c r="F532" s="5">
        <v>4</v>
      </c>
      <c r="G532" s="5" t="s">
        <v>2531</v>
      </c>
      <c r="H532" s="5" t="s">
        <v>2514</v>
      </c>
      <c r="I532" s="5">
        <v>2</v>
      </c>
      <c r="L532" s="5">
        <v>4</v>
      </c>
      <c r="M532" s="4" t="s">
        <v>2659</v>
      </c>
      <c r="N532" s="4" t="s">
        <v>2660</v>
      </c>
      <c r="S532" s="5" t="s">
        <v>96</v>
      </c>
      <c r="T532" s="5" t="s">
        <v>97</v>
      </c>
      <c r="W532" s="5" t="s">
        <v>192</v>
      </c>
      <c r="X532" s="5" t="s">
        <v>193</v>
      </c>
      <c r="Y532" s="5" t="s">
        <v>156</v>
      </c>
      <c r="Z532" s="5" t="s">
        <v>157</v>
      </c>
      <c r="AC532" s="5">
        <v>53</v>
      </c>
      <c r="AD532" s="5" t="s">
        <v>631</v>
      </c>
      <c r="AE532" s="5" t="s">
        <v>632</v>
      </c>
      <c r="AJ532" s="5" t="s">
        <v>35</v>
      </c>
      <c r="AK532" s="5" t="s">
        <v>36</v>
      </c>
      <c r="AL532" s="5" t="s">
        <v>477</v>
      </c>
      <c r="AM532" s="5" t="s">
        <v>478</v>
      </c>
      <c r="AT532" s="5" t="s">
        <v>144</v>
      </c>
      <c r="AU532" s="5" t="s">
        <v>145</v>
      </c>
      <c r="AV532" s="5" t="s">
        <v>2663</v>
      </c>
      <c r="AW532" s="5" t="s">
        <v>2664</v>
      </c>
      <c r="BG532" s="5" t="s">
        <v>144</v>
      </c>
      <c r="BH532" s="5" t="s">
        <v>145</v>
      </c>
      <c r="BI532" s="5" t="s">
        <v>2665</v>
      </c>
      <c r="BJ532" s="5" t="s">
        <v>2666</v>
      </c>
      <c r="BK532" s="5" t="s">
        <v>144</v>
      </c>
      <c r="BL532" s="5" t="s">
        <v>145</v>
      </c>
      <c r="BM532" s="5" t="s">
        <v>8001</v>
      </c>
      <c r="BN532" s="5" t="s">
        <v>8002</v>
      </c>
      <c r="BO532" s="5" t="s">
        <v>144</v>
      </c>
      <c r="BP532" s="5" t="s">
        <v>145</v>
      </c>
      <c r="BQ532" s="5" t="s">
        <v>2667</v>
      </c>
      <c r="BR532" s="5" t="s">
        <v>2668</v>
      </c>
      <c r="BS532" s="5" t="s">
        <v>8003</v>
      </c>
      <c r="BT532" s="5" t="s">
        <v>8004</v>
      </c>
    </row>
    <row r="533" spans="1:72" ht="13.5" customHeight="1">
      <c r="A533" s="7" t="str">
        <f>HYPERLINK("http://kyu.snu.ac.kr/sdhj/index.jsp?type=hj/GK14746_00IM0001_102a.jpg","1867_수북면_102a")</f>
        <v>1867_수북면_102a</v>
      </c>
      <c r="B533" s="4">
        <v>1867</v>
      </c>
      <c r="C533" s="4" t="s">
        <v>7590</v>
      </c>
      <c r="D533" s="4" t="s">
        <v>7591</v>
      </c>
      <c r="E533" s="4">
        <v>532</v>
      </c>
      <c r="F533" s="5">
        <v>4</v>
      </c>
      <c r="G533" s="5" t="s">
        <v>2531</v>
      </c>
      <c r="H533" s="5" t="s">
        <v>2514</v>
      </c>
      <c r="I533" s="5">
        <v>2</v>
      </c>
      <c r="L533" s="5">
        <v>4</v>
      </c>
      <c r="M533" s="4" t="s">
        <v>2659</v>
      </c>
      <c r="N533" s="4" t="s">
        <v>2660</v>
      </c>
      <c r="S533" s="5" t="s">
        <v>114</v>
      </c>
      <c r="T533" s="5" t="s">
        <v>115</v>
      </c>
      <c r="Y533" s="5" t="s">
        <v>2669</v>
      </c>
      <c r="Z533" s="5" t="s">
        <v>2670</v>
      </c>
      <c r="AC533" s="5">
        <v>23</v>
      </c>
      <c r="AD533" s="5" t="s">
        <v>835</v>
      </c>
      <c r="AE533" s="5" t="s">
        <v>836</v>
      </c>
    </row>
    <row r="534" spans="1:72" ht="13.5" customHeight="1">
      <c r="A534" s="7" t="str">
        <f>HYPERLINK("http://kyu.snu.ac.kr/sdhj/index.jsp?type=hj/GK14746_00IM0001_102a.jpg","1867_수북면_102a")</f>
        <v>1867_수북면_102a</v>
      </c>
      <c r="B534" s="4">
        <v>1867</v>
      </c>
      <c r="C534" s="4" t="s">
        <v>7661</v>
      </c>
      <c r="D534" s="4" t="s">
        <v>7662</v>
      </c>
      <c r="E534" s="4">
        <v>533</v>
      </c>
      <c r="F534" s="5">
        <v>4</v>
      </c>
      <c r="G534" s="5" t="s">
        <v>2531</v>
      </c>
      <c r="H534" s="5" t="s">
        <v>2514</v>
      </c>
      <c r="I534" s="5">
        <v>2</v>
      </c>
      <c r="L534" s="5">
        <v>4</v>
      </c>
      <c r="M534" s="4" t="s">
        <v>2659</v>
      </c>
      <c r="N534" s="4" t="s">
        <v>2660</v>
      </c>
      <c r="T534" s="5" t="s">
        <v>7663</v>
      </c>
      <c r="U534" s="5" t="s">
        <v>170</v>
      </c>
      <c r="V534" s="5" t="s">
        <v>171</v>
      </c>
      <c r="Y534" s="5" t="s">
        <v>2671</v>
      </c>
      <c r="Z534" s="5" t="s">
        <v>2672</v>
      </c>
      <c r="AD534" s="5" t="s">
        <v>835</v>
      </c>
      <c r="AE534" s="5" t="s">
        <v>836</v>
      </c>
    </row>
    <row r="535" spans="1:72" ht="13.5" customHeight="1">
      <c r="A535" s="7" t="str">
        <f>HYPERLINK("http://kyu.snu.ac.kr/sdhj/index.jsp?type=hj/GK14746_00IM0001_102a.jpg","1867_수북면_102a")</f>
        <v>1867_수북면_102a</v>
      </c>
      <c r="B535" s="4">
        <v>1867</v>
      </c>
      <c r="C535" s="4" t="s">
        <v>7661</v>
      </c>
      <c r="D535" s="4" t="s">
        <v>7662</v>
      </c>
      <c r="E535" s="4">
        <v>534</v>
      </c>
      <c r="F535" s="5">
        <v>4</v>
      </c>
      <c r="G535" s="5" t="s">
        <v>2531</v>
      </c>
      <c r="H535" s="5" t="s">
        <v>2514</v>
      </c>
      <c r="I535" s="5">
        <v>2</v>
      </c>
      <c r="L535" s="5">
        <v>5</v>
      </c>
      <c r="M535" s="4" t="s">
        <v>2673</v>
      </c>
      <c r="N535" s="4" t="s">
        <v>2674</v>
      </c>
      <c r="T535" s="5" t="s">
        <v>7823</v>
      </c>
      <c r="U535" s="5" t="s">
        <v>134</v>
      </c>
      <c r="V535" s="5" t="s">
        <v>135</v>
      </c>
      <c r="W535" s="5" t="s">
        <v>210</v>
      </c>
      <c r="X535" s="5" t="s">
        <v>211</v>
      </c>
      <c r="Y535" s="5" t="s">
        <v>2675</v>
      </c>
      <c r="Z535" s="5" t="s">
        <v>2676</v>
      </c>
      <c r="AC535" s="5">
        <v>68</v>
      </c>
      <c r="AD535" s="5" t="s">
        <v>328</v>
      </c>
      <c r="AE535" s="5" t="s">
        <v>329</v>
      </c>
      <c r="AJ535" s="5" t="s">
        <v>35</v>
      </c>
      <c r="AK535" s="5" t="s">
        <v>36</v>
      </c>
      <c r="AL535" s="5" t="s">
        <v>154</v>
      </c>
      <c r="AM535" s="5" t="s">
        <v>155</v>
      </c>
      <c r="AT535" s="5" t="s">
        <v>144</v>
      </c>
      <c r="AU535" s="5" t="s">
        <v>145</v>
      </c>
      <c r="AV535" s="5" t="s">
        <v>2677</v>
      </c>
      <c r="AW535" s="5" t="s">
        <v>2678</v>
      </c>
      <c r="BG535" s="5" t="s">
        <v>144</v>
      </c>
      <c r="BH535" s="5" t="s">
        <v>145</v>
      </c>
      <c r="BI535" s="5" t="s">
        <v>2679</v>
      </c>
      <c r="BJ535" s="5" t="s">
        <v>1366</v>
      </c>
      <c r="BK535" s="5" t="s">
        <v>144</v>
      </c>
      <c r="BL535" s="5" t="s">
        <v>145</v>
      </c>
      <c r="BM535" s="5" t="s">
        <v>2680</v>
      </c>
      <c r="BN535" s="5" t="s">
        <v>2681</v>
      </c>
      <c r="BO535" s="5" t="s">
        <v>144</v>
      </c>
      <c r="BP535" s="5" t="s">
        <v>145</v>
      </c>
      <c r="BQ535" s="5" t="s">
        <v>2682</v>
      </c>
      <c r="BR535" s="5" t="s">
        <v>2683</v>
      </c>
      <c r="BS535" s="5" t="s">
        <v>491</v>
      </c>
      <c r="BT535" s="5" t="s">
        <v>492</v>
      </c>
    </row>
    <row r="536" spans="1:72" ht="13.5" customHeight="1">
      <c r="A536" s="7" t="str">
        <f>HYPERLINK("http://kyu.snu.ac.kr/sdhj/index.jsp?type=hj/GK14746_00IM0001_102a.jpg","1867_수북면_102a")</f>
        <v>1867_수북면_102a</v>
      </c>
      <c r="B536" s="4">
        <v>1867</v>
      </c>
      <c r="C536" s="4" t="s">
        <v>7588</v>
      </c>
      <c r="D536" s="4" t="s">
        <v>7589</v>
      </c>
      <c r="E536" s="4">
        <v>535</v>
      </c>
      <c r="F536" s="5">
        <v>4</v>
      </c>
      <c r="G536" s="5" t="s">
        <v>2531</v>
      </c>
      <c r="H536" s="5" t="s">
        <v>2514</v>
      </c>
      <c r="I536" s="5">
        <v>2</v>
      </c>
      <c r="L536" s="5">
        <v>5</v>
      </c>
      <c r="M536" s="4" t="s">
        <v>2673</v>
      </c>
      <c r="N536" s="4" t="s">
        <v>2674</v>
      </c>
      <c r="S536" s="5" t="s">
        <v>96</v>
      </c>
      <c r="T536" s="5" t="s">
        <v>97</v>
      </c>
      <c r="W536" s="5" t="s">
        <v>568</v>
      </c>
      <c r="X536" s="5" t="s">
        <v>8005</v>
      </c>
      <c r="Y536" s="5" t="s">
        <v>156</v>
      </c>
      <c r="Z536" s="5" t="s">
        <v>157</v>
      </c>
      <c r="AC536" s="5">
        <v>67</v>
      </c>
      <c r="AD536" s="5" t="s">
        <v>717</v>
      </c>
      <c r="AE536" s="5" t="s">
        <v>718</v>
      </c>
      <c r="AJ536" s="5" t="s">
        <v>35</v>
      </c>
      <c r="AK536" s="5" t="s">
        <v>36</v>
      </c>
      <c r="AL536" s="5" t="s">
        <v>569</v>
      </c>
      <c r="AM536" s="5" t="s">
        <v>570</v>
      </c>
      <c r="AT536" s="5" t="s">
        <v>144</v>
      </c>
      <c r="AU536" s="5" t="s">
        <v>145</v>
      </c>
      <c r="AV536" s="5" t="s">
        <v>2684</v>
      </c>
      <c r="AW536" s="5" t="s">
        <v>2685</v>
      </c>
      <c r="BG536" s="5" t="s">
        <v>144</v>
      </c>
      <c r="BH536" s="5" t="s">
        <v>145</v>
      </c>
      <c r="BI536" s="5" t="s">
        <v>2686</v>
      </c>
      <c r="BJ536" s="5" t="s">
        <v>2687</v>
      </c>
      <c r="BK536" s="5" t="s">
        <v>144</v>
      </c>
      <c r="BL536" s="5" t="s">
        <v>145</v>
      </c>
      <c r="BM536" s="5" t="s">
        <v>2688</v>
      </c>
      <c r="BN536" s="5" t="s">
        <v>2689</v>
      </c>
      <c r="BO536" s="5" t="s">
        <v>144</v>
      </c>
      <c r="BP536" s="5" t="s">
        <v>145</v>
      </c>
      <c r="BQ536" s="5" t="s">
        <v>2690</v>
      </c>
      <c r="BR536" s="5" t="s">
        <v>2691</v>
      </c>
      <c r="BS536" s="5" t="s">
        <v>659</v>
      </c>
      <c r="BT536" s="5" t="s">
        <v>660</v>
      </c>
    </row>
    <row r="537" spans="1:72" ht="13.5" customHeight="1">
      <c r="A537" s="7" t="str">
        <f>HYPERLINK("http://kyu.snu.ac.kr/sdhj/index.jsp?type=hj/GK14746_00IM0001_102a.jpg","1867_수북면_102a")</f>
        <v>1867_수북면_102a</v>
      </c>
      <c r="B537" s="4">
        <v>1867</v>
      </c>
      <c r="C537" s="4" t="s">
        <v>7520</v>
      </c>
      <c r="D537" s="4" t="s">
        <v>7521</v>
      </c>
      <c r="E537" s="4">
        <v>536</v>
      </c>
      <c r="F537" s="5">
        <v>4</v>
      </c>
      <c r="G537" s="5" t="s">
        <v>2531</v>
      </c>
      <c r="H537" s="5" t="s">
        <v>2514</v>
      </c>
      <c r="I537" s="5">
        <v>2</v>
      </c>
      <c r="L537" s="5">
        <v>5</v>
      </c>
      <c r="M537" s="4" t="s">
        <v>2673</v>
      </c>
      <c r="N537" s="4" t="s">
        <v>2674</v>
      </c>
      <c r="S537" s="5" t="s">
        <v>114</v>
      </c>
      <c r="T537" s="5" t="s">
        <v>115</v>
      </c>
      <c r="Y537" s="5" t="s">
        <v>2692</v>
      </c>
      <c r="Z537" s="5" t="s">
        <v>2693</v>
      </c>
      <c r="AC537" s="5">
        <v>32</v>
      </c>
      <c r="AD537" s="5" t="s">
        <v>158</v>
      </c>
      <c r="AE537" s="5" t="s">
        <v>159</v>
      </c>
    </row>
    <row r="538" spans="1:72" ht="13.5" customHeight="1">
      <c r="A538" s="7" t="str">
        <f>HYPERLINK("http://kyu.snu.ac.kr/sdhj/index.jsp?type=hj/GK14746_00IM0001_102a.jpg","1867_수북면_102a")</f>
        <v>1867_수북면_102a</v>
      </c>
      <c r="B538" s="4">
        <v>1867</v>
      </c>
      <c r="C538" s="4" t="s">
        <v>7520</v>
      </c>
      <c r="D538" s="4" t="s">
        <v>7521</v>
      </c>
      <c r="E538" s="4">
        <v>537</v>
      </c>
      <c r="F538" s="5">
        <v>4</v>
      </c>
      <c r="G538" s="5" t="s">
        <v>2531</v>
      </c>
      <c r="H538" s="5" t="s">
        <v>2514</v>
      </c>
      <c r="I538" s="5">
        <v>2</v>
      </c>
      <c r="L538" s="5">
        <v>5</v>
      </c>
      <c r="M538" s="4" t="s">
        <v>2673</v>
      </c>
      <c r="N538" s="4" t="s">
        <v>2674</v>
      </c>
      <c r="S538" s="5" t="s">
        <v>208</v>
      </c>
      <c r="T538" s="5" t="s">
        <v>209</v>
      </c>
      <c r="W538" s="5" t="s">
        <v>78</v>
      </c>
      <c r="X538" s="5" t="s">
        <v>79</v>
      </c>
      <c r="Y538" s="5" t="s">
        <v>156</v>
      </c>
      <c r="Z538" s="5" t="s">
        <v>157</v>
      </c>
      <c r="AC538" s="5">
        <v>23</v>
      </c>
      <c r="AD538" s="5" t="s">
        <v>835</v>
      </c>
      <c r="AE538" s="5" t="s">
        <v>836</v>
      </c>
    </row>
    <row r="539" spans="1:72" ht="13.5" customHeight="1">
      <c r="A539" s="7" t="str">
        <f>HYPERLINK("http://kyu.snu.ac.kr/sdhj/index.jsp?type=hj/GK14746_00IM0001_102a.jpg","1867_수북면_102a")</f>
        <v>1867_수북면_102a</v>
      </c>
      <c r="B539" s="4">
        <v>1867</v>
      </c>
      <c r="C539" s="4" t="s">
        <v>7520</v>
      </c>
      <c r="D539" s="4" t="s">
        <v>7521</v>
      </c>
      <c r="E539" s="4">
        <v>538</v>
      </c>
      <c r="F539" s="5">
        <v>4</v>
      </c>
      <c r="G539" s="5" t="s">
        <v>2531</v>
      </c>
      <c r="H539" s="5" t="s">
        <v>2514</v>
      </c>
      <c r="I539" s="5">
        <v>2</v>
      </c>
      <c r="L539" s="5">
        <v>5</v>
      </c>
      <c r="M539" s="4" t="s">
        <v>2673</v>
      </c>
      <c r="N539" s="4" t="s">
        <v>2674</v>
      </c>
      <c r="S539" s="5" t="s">
        <v>114</v>
      </c>
      <c r="T539" s="5" t="s">
        <v>115</v>
      </c>
      <c r="U539" s="5" t="s">
        <v>8006</v>
      </c>
      <c r="V539" s="5" t="s">
        <v>8007</v>
      </c>
      <c r="Y539" s="5" t="s">
        <v>2694</v>
      </c>
      <c r="Z539" s="5" t="s">
        <v>642</v>
      </c>
      <c r="AC539" s="5">
        <v>18</v>
      </c>
      <c r="AD539" s="5" t="s">
        <v>888</v>
      </c>
      <c r="AE539" s="5" t="s">
        <v>889</v>
      </c>
    </row>
    <row r="540" spans="1:72" ht="13.5" customHeight="1">
      <c r="A540" s="7" t="str">
        <f>HYPERLINK("http://kyu.snu.ac.kr/sdhj/index.jsp?type=hj/GK14746_00IM0001_102a.jpg","1867_수북면_102a")</f>
        <v>1867_수북면_102a</v>
      </c>
      <c r="B540" s="4">
        <v>1867</v>
      </c>
      <c r="C540" s="4" t="s">
        <v>7520</v>
      </c>
      <c r="D540" s="4" t="s">
        <v>7521</v>
      </c>
      <c r="E540" s="4">
        <v>539</v>
      </c>
      <c r="F540" s="5">
        <v>4</v>
      </c>
      <c r="G540" s="5" t="s">
        <v>2531</v>
      </c>
      <c r="H540" s="5" t="s">
        <v>2514</v>
      </c>
      <c r="I540" s="5">
        <v>2</v>
      </c>
      <c r="L540" s="5">
        <v>5</v>
      </c>
      <c r="M540" s="4" t="s">
        <v>2673</v>
      </c>
      <c r="N540" s="4" t="s">
        <v>2674</v>
      </c>
      <c r="T540" s="5" t="s">
        <v>7828</v>
      </c>
      <c r="U540" s="5" t="s">
        <v>170</v>
      </c>
      <c r="V540" s="5" t="s">
        <v>171</v>
      </c>
      <c r="Y540" s="5" t="s">
        <v>1222</v>
      </c>
      <c r="Z540" s="5" t="s">
        <v>1223</v>
      </c>
      <c r="AD540" s="5" t="s">
        <v>919</v>
      </c>
      <c r="AE540" s="5" t="s">
        <v>920</v>
      </c>
    </row>
    <row r="541" spans="1:72" ht="13.5" customHeight="1">
      <c r="A541" s="7" t="str">
        <f>HYPERLINK("http://kyu.snu.ac.kr/sdhj/index.jsp?type=hj/GK14746_00IM0001_102b.jpg","1867_수북면_102b")</f>
        <v>1867_수북면_102b</v>
      </c>
      <c r="B541" s="4">
        <v>1867</v>
      </c>
      <c r="C541" s="4" t="s">
        <v>7520</v>
      </c>
      <c r="D541" s="4" t="s">
        <v>7521</v>
      </c>
      <c r="E541" s="4">
        <v>540</v>
      </c>
      <c r="F541" s="5">
        <v>4</v>
      </c>
      <c r="G541" s="5" t="s">
        <v>2531</v>
      </c>
      <c r="H541" s="5" t="s">
        <v>2514</v>
      </c>
      <c r="I541" s="5">
        <v>3</v>
      </c>
      <c r="J541" s="5" t="s">
        <v>2695</v>
      </c>
      <c r="K541" s="5" t="s">
        <v>2696</v>
      </c>
      <c r="L541" s="5">
        <v>1</v>
      </c>
      <c r="M541" s="4" t="s">
        <v>2697</v>
      </c>
      <c r="N541" s="4" t="s">
        <v>2698</v>
      </c>
      <c r="T541" s="5" t="s">
        <v>7919</v>
      </c>
      <c r="U541" s="5" t="s">
        <v>134</v>
      </c>
      <c r="V541" s="5" t="s">
        <v>135</v>
      </c>
      <c r="W541" s="5" t="s">
        <v>78</v>
      </c>
      <c r="X541" s="5" t="s">
        <v>79</v>
      </c>
      <c r="Y541" s="5" t="s">
        <v>2699</v>
      </c>
      <c r="Z541" s="5" t="s">
        <v>2700</v>
      </c>
      <c r="AC541" s="5">
        <v>44</v>
      </c>
      <c r="AD541" s="5" t="s">
        <v>583</v>
      </c>
      <c r="AE541" s="5" t="s">
        <v>584</v>
      </c>
      <c r="AJ541" s="5" t="s">
        <v>35</v>
      </c>
      <c r="AK541" s="5" t="s">
        <v>36</v>
      </c>
      <c r="AL541" s="5" t="s">
        <v>659</v>
      </c>
      <c r="AM541" s="5" t="s">
        <v>660</v>
      </c>
      <c r="AT541" s="5" t="s">
        <v>144</v>
      </c>
      <c r="AU541" s="5" t="s">
        <v>145</v>
      </c>
      <c r="AV541" s="5" t="s">
        <v>2701</v>
      </c>
      <c r="AW541" s="5" t="s">
        <v>1771</v>
      </c>
      <c r="BG541" s="5" t="s">
        <v>144</v>
      </c>
      <c r="BH541" s="5" t="s">
        <v>145</v>
      </c>
      <c r="BI541" s="5" t="s">
        <v>2292</v>
      </c>
      <c r="BJ541" s="5" t="s">
        <v>2293</v>
      </c>
      <c r="BK541" s="5" t="s">
        <v>144</v>
      </c>
      <c r="BL541" s="5" t="s">
        <v>145</v>
      </c>
      <c r="BM541" s="5" t="s">
        <v>2294</v>
      </c>
      <c r="BN541" s="5" t="s">
        <v>2295</v>
      </c>
      <c r="BO541" s="5" t="s">
        <v>144</v>
      </c>
      <c r="BP541" s="5" t="s">
        <v>145</v>
      </c>
      <c r="BQ541" s="5" t="s">
        <v>2702</v>
      </c>
      <c r="BR541" s="5" t="s">
        <v>8008</v>
      </c>
      <c r="BS541" s="5" t="s">
        <v>2703</v>
      </c>
      <c r="BT541" s="5" t="s">
        <v>2704</v>
      </c>
    </row>
    <row r="542" spans="1:72" ht="13.5" customHeight="1">
      <c r="A542" s="7" t="str">
        <f>HYPERLINK("http://kyu.snu.ac.kr/sdhj/index.jsp?type=hj/GK14746_00IM0001_102b.jpg","1867_수북면_102b")</f>
        <v>1867_수북면_102b</v>
      </c>
      <c r="B542" s="4">
        <v>1867</v>
      </c>
      <c r="C542" s="4" t="s">
        <v>8009</v>
      </c>
      <c r="D542" s="4" t="s">
        <v>8010</v>
      </c>
      <c r="E542" s="4">
        <v>541</v>
      </c>
      <c r="F542" s="5">
        <v>4</v>
      </c>
      <c r="G542" s="5" t="s">
        <v>2531</v>
      </c>
      <c r="H542" s="5" t="s">
        <v>2514</v>
      </c>
      <c r="I542" s="5">
        <v>3</v>
      </c>
      <c r="L542" s="5">
        <v>1</v>
      </c>
      <c r="M542" s="4" t="s">
        <v>2697</v>
      </c>
      <c r="N542" s="4" t="s">
        <v>2698</v>
      </c>
      <c r="S542" s="5" t="s">
        <v>96</v>
      </c>
      <c r="T542" s="5" t="s">
        <v>97</v>
      </c>
      <c r="W542" s="5" t="s">
        <v>983</v>
      </c>
      <c r="X542" s="5" t="s">
        <v>984</v>
      </c>
      <c r="Y542" s="5" t="s">
        <v>156</v>
      </c>
      <c r="Z542" s="5" t="s">
        <v>157</v>
      </c>
      <c r="AC542" s="5">
        <v>40</v>
      </c>
      <c r="AD542" s="5" t="s">
        <v>649</v>
      </c>
      <c r="AE542" s="5" t="s">
        <v>650</v>
      </c>
      <c r="AJ542" s="5" t="s">
        <v>35</v>
      </c>
      <c r="AK542" s="5" t="s">
        <v>36</v>
      </c>
      <c r="AL542" s="5" t="s">
        <v>477</v>
      </c>
      <c r="AM542" s="5" t="s">
        <v>478</v>
      </c>
      <c r="AT542" s="5" t="s">
        <v>144</v>
      </c>
      <c r="AU542" s="5" t="s">
        <v>145</v>
      </c>
      <c r="AV542" s="5" t="s">
        <v>2705</v>
      </c>
      <c r="AW542" s="5" t="s">
        <v>2706</v>
      </c>
      <c r="BG542" s="5" t="s">
        <v>144</v>
      </c>
      <c r="BH542" s="5" t="s">
        <v>145</v>
      </c>
      <c r="BI542" s="5" t="s">
        <v>2707</v>
      </c>
      <c r="BJ542" s="5" t="s">
        <v>726</v>
      </c>
      <c r="BK542" s="5" t="s">
        <v>144</v>
      </c>
      <c r="BL542" s="5" t="s">
        <v>145</v>
      </c>
      <c r="BM542" s="5" t="s">
        <v>2708</v>
      </c>
      <c r="BN542" s="5" t="s">
        <v>2709</v>
      </c>
      <c r="BO542" s="5" t="s">
        <v>144</v>
      </c>
      <c r="BP542" s="5" t="s">
        <v>145</v>
      </c>
      <c r="BQ542" s="5" t="s">
        <v>2710</v>
      </c>
      <c r="BR542" s="5" t="s">
        <v>2711</v>
      </c>
      <c r="BS542" s="5" t="s">
        <v>569</v>
      </c>
      <c r="BT542" s="5" t="s">
        <v>570</v>
      </c>
    </row>
    <row r="543" spans="1:72" ht="13.5" customHeight="1">
      <c r="A543" s="7" t="str">
        <f>HYPERLINK("http://kyu.snu.ac.kr/sdhj/index.jsp?type=hj/GK14746_00IM0001_102b.jpg","1867_수북면_102b")</f>
        <v>1867_수북면_102b</v>
      </c>
      <c r="B543" s="4">
        <v>1867</v>
      </c>
      <c r="C543" s="4" t="s">
        <v>7520</v>
      </c>
      <c r="D543" s="4" t="s">
        <v>7521</v>
      </c>
      <c r="E543" s="4">
        <v>542</v>
      </c>
      <c r="F543" s="5">
        <v>4</v>
      </c>
      <c r="G543" s="5" t="s">
        <v>2531</v>
      </c>
      <c r="H543" s="5" t="s">
        <v>2514</v>
      </c>
      <c r="I543" s="5">
        <v>3</v>
      </c>
      <c r="L543" s="5">
        <v>1</v>
      </c>
      <c r="M543" s="4" t="s">
        <v>2697</v>
      </c>
      <c r="N543" s="4" t="s">
        <v>2698</v>
      </c>
      <c r="S543" s="5" t="s">
        <v>254</v>
      </c>
      <c r="T543" s="5" t="s">
        <v>255</v>
      </c>
      <c r="Y543" s="5" t="s">
        <v>1828</v>
      </c>
      <c r="Z543" s="5" t="s">
        <v>1829</v>
      </c>
      <c r="AC543" s="5">
        <v>33</v>
      </c>
      <c r="AD543" s="5" t="s">
        <v>994</v>
      </c>
      <c r="AE543" s="5" t="s">
        <v>995</v>
      </c>
    </row>
    <row r="544" spans="1:72" ht="13.5" customHeight="1">
      <c r="A544" s="7" t="str">
        <f>HYPERLINK("http://kyu.snu.ac.kr/sdhj/index.jsp?type=hj/GK14746_00IM0001_102b.jpg","1867_수북면_102b")</f>
        <v>1867_수북면_102b</v>
      </c>
      <c r="B544" s="4">
        <v>1867</v>
      </c>
      <c r="C544" s="4" t="s">
        <v>7590</v>
      </c>
      <c r="D544" s="4" t="s">
        <v>7591</v>
      </c>
      <c r="E544" s="4">
        <v>543</v>
      </c>
      <c r="F544" s="5">
        <v>4</v>
      </c>
      <c r="G544" s="5" t="s">
        <v>2531</v>
      </c>
      <c r="H544" s="5" t="s">
        <v>2514</v>
      </c>
      <c r="I544" s="5">
        <v>3</v>
      </c>
      <c r="L544" s="5">
        <v>1</v>
      </c>
      <c r="M544" s="4" t="s">
        <v>2697</v>
      </c>
      <c r="N544" s="4" t="s">
        <v>2698</v>
      </c>
      <c r="S544" s="5" t="s">
        <v>2162</v>
      </c>
      <c r="T544" s="5" t="s">
        <v>2163</v>
      </c>
      <c r="W544" s="5" t="s">
        <v>210</v>
      </c>
      <c r="X544" s="5" t="s">
        <v>211</v>
      </c>
      <c r="Y544" s="5" t="s">
        <v>156</v>
      </c>
      <c r="Z544" s="5" t="s">
        <v>157</v>
      </c>
      <c r="AC544" s="5">
        <v>37</v>
      </c>
      <c r="AD544" s="5" t="s">
        <v>2205</v>
      </c>
      <c r="AE544" s="5" t="s">
        <v>2206</v>
      </c>
    </row>
    <row r="545" spans="1:72" ht="13.5" customHeight="1">
      <c r="A545" s="7" t="str">
        <f>HYPERLINK("http://kyu.snu.ac.kr/sdhj/index.jsp?type=hj/GK14746_00IM0001_102b.jpg","1867_수북면_102b")</f>
        <v>1867_수북면_102b</v>
      </c>
      <c r="B545" s="4">
        <v>1867</v>
      </c>
      <c r="C545" s="4" t="s">
        <v>7590</v>
      </c>
      <c r="D545" s="4" t="s">
        <v>7591</v>
      </c>
      <c r="E545" s="4">
        <v>544</v>
      </c>
      <c r="F545" s="5">
        <v>4</v>
      </c>
      <c r="G545" s="5" t="s">
        <v>2531</v>
      </c>
      <c r="H545" s="5" t="s">
        <v>2514</v>
      </c>
      <c r="I545" s="5">
        <v>3</v>
      </c>
      <c r="L545" s="5">
        <v>1</v>
      </c>
      <c r="M545" s="4" t="s">
        <v>2697</v>
      </c>
      <c r="N545" s="4" t="s">
        <v>2698</v>
      </c>
      <c r="T545" s="5" t="s">
        <v>7925</v>
      </c>
      <c r="U545" s="5" t="s">
        <v>170</v>
      </c>
      <c r="V545" s="5" t="s">
        <v>171</v>
      </c>
      <c r="Y545" s="5" t="s">
        <v>2712</v>
      </c>
      <c r="Z545" s="5" t="s">
        <v>2713</v>
      </c>
      <c r="AD545" s="5" t="s">
        <v>353</v>
      </c>
      <c r="AE545" s="5" t="s">
        <v>354</v>
      </c>
    </row>
    <row r="546" spans="1:72" ht="13.5" customHeight="1">
      <c r="A546" s="7" t="str">
        <f>HYPERLINK("http://kyu.snu.ac.kr/sdhj/index.jsp?type=hj/GK14746_00IM0001_102b.jpg","1867_수북면_102b")</f>
        <v>1867_수북면_102b</v>
      </c>
      <c r="B546" s="4">
        <v>1867</v>
      </c>
      <c r="C546" s="4" t="s">
        <v>7590</v>
      </c>
      <c r="D546" s="4" t="s">
        <v>7591</v>
      </c>
      <c r="E546" s="4">
        <v>545</v>
      </c>
      <c r="F546" s="5">
        <v>4</v>
      </c>
      <c r="G546" s="5" t="s">
        <v>2531</v>
      </c>
      <c r="H546" s="5" t="s">
        <v>2514</v>
      </c>
      <c r="I546" s="5">
        <v>3</v>
      </c>
      <c r="L546" s="5">
        <v>1</v>
      </c>
      <c r="M546" s="4" t="s">
        <v>2697</v>
      </c>
      <c r="N546" s="4" t="s">
        <v>2698</v>
      </c>
      <c r="T546" s="5" t="s">
        <v>7925</v>
      </c>
      <c r="U546" s="5" t="s">
        <v>170</v>
      </c>
      <c r="V546" s="5" t="s">
        <v>171</v>
      </c>
      <c r="Y546" s="5" t="s">
        <v>2714</v>
      </c>
      <c r="Z546" s="5" t="s">
        <v>2715</v>
      </c>
      <c r="AD546" s="5" t="s">
        <v>919</v>
      </c>
      <c r="AE546" s="5" t="s">
        <v>920</v>
      </c>
    </row>
    <row r="547" spans="1:72" ht="13.5" customHeight="1">
      <c r="A547" s="7" t="str">
        <f>HYPERLINK("http://kyu.snu.ac.kr/sdhj/index.jsp?type=hj/GK14746_00IM0001_102b.jpg","1867_수북면_102b")</f>
        <v>1867_수북면_102b</v>
      </c>
      <c r="B547" s="4">
        <v>1867</v>
      </c>
      <c r="C547" s="4" t="s">
        <v>7590</v>
      </c>
      <c r="D547" s="4" t="s">
        <v>7591</v>
      </c>
      <c r="E547" s="4">
        <v>546</v>
      </c>
      <c r="F547" s="5">
        <v>4</v>
      </c>
      <c r="G547" s="5" t="s">
        <v>2531</v>
      </c>
      <c r="H547" s="5" t="s">
        <v>2514</v>
      </c>
      <c r="I547" s="5">
        <v>3</v>
      </c>
      <c r="L547" s="5">
        <v>2</v>
      </c>
      <c r="M547" s="4" t="s">
        <v>2716</v>
      </c>
      <c r="N547" s="4" t="s">
        <v>1170</v>
      </c>
      <c r="T547" s="5" t="s">
        <v>7558</v>
      </c>
      <c r="U547" s="5" t="s">
        <v>134</v>
      </c>
      <c r="V547" s="5" t="s">
        <v>135</v>
      </c>
      <c r="W547" s="5" t="s">
        <v>210</v>
      </c>
      <c r="X547" s="5" t="s">
        <v>211</v>
      </c>
      <c r="Y547" s="5" t="s">
        <v>2717</v>
      </c>
      <c r="Z547" s="5" t="s">
        <v>2718</v>
      </c>
      <c r="AC547" s="5">
        <v>39</v>
      </c>
      <c r="AD547" s="5" t="s">
        <v>260</v>
      </c>
      <c r="AE547" s="5" t="s">
        <v>261</v>
      </c>
      <c r="AJ547" s="5" t="s">
        <v>35</v>
      </c>
      <c r="AK547" s="5" t="s">
        <v>36</v>
      </c>
      <c r="AL547" s="5" t="s">
        <v>2719</v>
      </c>
      <c r="AM547" s="5" t="s">
        <v>2720</v>
      </c>
      <c r="AT547" s="5" t="s">
        <v>144</v>
      </c>
      <c r="AU547" s="5" t="s">
        <v>145</v>
      </c>
      <c r="AV547" s="5" t="s">
        <v>1171</v>
      </c>
      <c r="AW547" s="5" t="s">
        <v>1172</v>
      </c>
      <c r="BG547" s="5" t="s">
        <v>144</v>
      </c>
      <c r="BH547" s="5" t="s">
        <v>145</v>
      </c>
      <c r="BI547" s="5" t="s">
        <v>1173</v>
      </c>
      <c r="BJ547" s="5" t="s">
        <v>1174</v>
      </c>
      <c r="BK547" s="5" t="s">
        <v>144</v>
      </c>
      <c r="BL547" s="5" t="s">
        <v>145</v>
      </c>
      <c r="BM547" s="5" t="s">
        <v>1175</v>
      </c>
      <c r="BN547" s="5" t="s">
        <v>1176</v>
      </c>
      <c r="BO547" s="5" t="s">
        <v>144</v>
      </c>
      <c r="BP547" s="5" t="s">
        <v>145</v>
      </c>
      <c r="BQ547" s="5" t="s">
        <v>2721</v>
      </c>
      <c r="BR547" s="5" t="s">
        <v>1177</v>
      </c>
      <c r="BS547" s="5" t="s">
        <v>428</v>
      </c>
      <c r="BT547" s="5" t="s">
        <v>429</v>
      </c>
    </row>
    <row r="548" spans="1:72" ht="13.5" customHeight="1">
      <c r="A548" s="7" t="str">
        <f>HYPERLINK("http://kyu.snu.ac.kr/sdhj/index.jsp?type=hj/GK14746_00IM0001_102b.jpg","1867_수북면_102b")</f>
        <v>1867_수북면_102b</v>
      </c>
      <c r="B548" s="4">
        <v>1867</v>
      </c>
      <c r="C548" s="4" t="s">
        <v>7592</v>
      </c>
      <c r="D548" s="4" t="s">
        <v>7593</v>
      </c>
      <c r="E548" s="4">
        <v>547</v>
      </c>
      <c r="F548" s="5">
        <v>4</v>
      </c>
      <c r="G548" s="5" t="s">
        <v>2531</v>
      </c>
      <c r="H548" s="5" t="s">
        <v>2514</v>
      </c>
      <c r="I548" s="5">
        <v>3</v>
      </c>
      <c r="L548" s="5">
        <v>2</v>
      </c>
      <c r="M548" s="4" t="s">
        <v>2716</v>
      </c>
      <c r="N548" s="4" t="s">
        <v>1170</v>
      </c>
      <c r="S548" s="5" t="s">
        <v>661</v>
      </c>
      <c r="T548" s="5" t="s">
        <v>662</v>
      </c>
      <c r="W548" s="5" t="s">
        <v>424</v>
      </c>
      <c r="X548" s="5" t="s">
        <v>425</v>
      </c>
      <c r="Y548" s="5" t="s">
        <v>156</v>
      </c>
      <c r="Z548" s="5" t="s">
        <v>157</v>
      </c>
      <c r="AC548" s="5">
        <v>60</v>
      </c>
      <c r="AD548" s="5" t="s">
        <v>537</v>
      </c>
      <c r="AE548" s="5" t="s">
        <v>538</v>
      </c>
    </row>
    <row r="549" spans="1:72" ht="13.5" customHeight="1">
      <c r="A549" s="7" t="str">
        <f>HYPERLINK("http://kyu.snu.ac.kr/sdhj/index.jsp?type=hj/GK14746_00IM0001_102b.jpg","1867_수북면_102b")</f>
        <v>1867_수북면_102b</v>
      </c>
      <c r="B549" s="4">
        <v>1867</v>
      </c>
      <c r="C549" s="4" t="s">
        <v>7566</v>
      </c>
      <c r="D549" s="4" t="s">
        <v>7567</v>
      </c>
      <c r="E549" s="4">
        <v>548</v>
      </c>
      <c r="F549" s="5">
        <v>4</v>
      </c>
      <c r="G549" s="5" t="s">
        <v>2531</v>
      </c>
      <c r="H549" s="5" t="s">
        <v>2514</v>
      </c>
      <c r="I549" s="5">
        <v>3</v>
      </c>
      <c r="L549" s="5">
        <v>2</v>
      </c>
      <c r="M549" s="4" t="s">
        <v>2716</v>
      </c>
      <c r="N549" s="4" t="s">
        <v>1170</v>
      </c>
      <c r="S549" s="5" t="s">
        <v>96</v>
      </c>
      <c r="T549" s="5" t="s">
        <v>97</v>
      </c>
      <c r="W549" s="5" t="s">
        <v>192</v>
      </c>
      <c r="X549" s="5" t="s">
        <v>193</v>
      </c>
      <c r="Y549" s="5" t="s">
        <v>156</v>
      </c>
      <c r="Z549" s="5" t="s">
        <v>157</v>
      </c>
      <c r="AC549" s="5">
        <v>37</v>
      </c>
      <c r="AD549" s="5" t="s">
        <v>414</v>
      </c>
      <c r="AE549" s="5" t="s">
        <v>415</v>
      </c>
      <c r="AJ549" s="5" t="s">
        <v>35</v>
      </c>
      <c r="AK549" s="5" t="s">
        <v>36</v>
      </c>
      <c r="AL549" s="5" t="s">
        <v>906</v>
      </c>
      <c r="AM549" s="5" t="s">
        <v>907</v>
      </c>
      <c r="AT549" s="5" t="s">
        <v>144</v>
      </c>
      <c r="AU549" s="5" t="s">
        <v>145</v>
      </c>
      <c r="AV549" s="5" t="s">
        <v>2722</v>
      </c>
      <c r="AW549" s="5" t="s">
        <v>2723</v>
      </c>
      <c r="BG549" s="5" t="s">
        <v>144</v>
      </c>
      <c r="BH549" s="5" t="s">
        <v>145</v>
      </c>
      <c r="BI549" s="5" t="s">
        <v>2724</v>
      </c>
      <c r="BJ549" s="5" t="s">
        <v>2725</v>
      </c>
      <c r="BK549" s="5" t="s">
        <v>144</v>
      </c>
      <c r="BL549" s="5" t="s">
        <v>145</v>
      </c>
      <c r="BM549" s="5" t="s">
        <v>186</v>
      </c>
      <c r="BN549" s="5" t="s">
        <v>187</v>
      </c>
      <c r="BO549" s="5" t="s">
        <v>144</v>
      </c>
      <c r="BP549" s="5" t="s">
        <v>145</v>
      </c>
      <c r="BQ549" s="5" t="s">
        <v>8011</v>
      </c>
      <c r="BR549" s="5" t="s">
        <v>2726</v>
      </c>
      <c r="BS549" s="5" t="s">
        <v>527</v>
      </c>
      <c r="BT549" s="5" t="s">
        <v>528</v>
      </c>
    </row>
    <row r="550" spans="1:72" ht="13.5" customHeight="1">
      <c r="A550" s="7" t="str">
        <f>HYPERLINK("http://kyu.snu.ac.kr/sdhj/index.jsp?type=hj/GK14746_00IM0001_102b.jpg","1867_수북면_102b")</f>
        <v>1867_수북면_102b</v>
      </c>
      <c r="B550" s="4">
        <v>1867</v>
      </c>
      <c r="C550" s="4" t="s">
        <v>7834</v>
      </c>
      <c r="D550" s="4" t="s">
        <v>7835</v>
      </c>
      <c r="E550" s="4">
        <v>549</v>
      </c>
      <c r="F550" s="5">
        <v>4</v>
      </c>
      <c r="G550" s="5" t="s">
        <v>2531</v>
      </c>
      <c r="H550" s="5" t="s">
        <v>2514</v>
      </c>
      <c r="I550" s="5">
        <v>3</v>
      </c>
      <c r="L550" s="5">
        <v>2</v>
      </c>
      <c r="M550" s="4" t="s">
        <v>2716</v>
      </c>
      <c r="N550" s="4" t="s">
        <v>1170</v>
      </c>
      <c r="S550" s="5" t="s">
        <v>254</v>
      </c>
      <c r="T550" s="5" t="s">
        <v>255</v>
      </c>
      <c r="Y550" s="5" t="s">
        <v>2727</v>
      </c>
      <c r="Z550" s="5" t="s">
        <v>199</v>
      </c>
      <c r="AC550" s="5">
        <v>24</v>
      </c>
      <c r="AD550" s="5" t="s">
        <v>268</v>
      </c>
      <c r="AE550" s="5" t="s">
        <v>269</v>
      </c>
    </row>
    <row r="551" spans="1:72" ht="13.5" customHeight="1">
      <c r="A551" s="7" t="str">
        <f>HYPERLINK("http://kyu.snu.ac.kr/sdhj/index.jsp?type=hj/GK14746_00IM0001_102b.jpg","1867_수북면_102b")</f>
        <v>1867_수북면_102b</v>
      </c>
      <c r="B551" s="4">
        <v>1867</v>
      </c>
      <c r="C551" s="4" t="s">
        <v>7566</v>
      </c>
      <c r="D551" s="4" t="s">
        <v>7567</v>
      </c>
      <c r="E551" s="4">
        <v>550</v>
      </c>
      <c r="F551" s="5">
        <v>4</v>
      </c>
      <c r="G551" s="5" t="s">
        <v>2531</v>
      </c>
      <c r="H551" s="5" t="s">
        <v>2514</v>
      </c>
      <c r="I551" s="5">
        <v>3</v>
      </c>
      <c r="L551" s="5">
        <v>2</v>
      </c>
      <c r="M551" s="4" t="s">
        <v>2716</v>
      </c>
      <c r="N551" s="4" t="s">
        <v>1170</v>
      </c>
      <c r="T551" s="5" t="s">
        <v>7569</v>
      </c>
      <c r="U551" s="5" t="s">
        <v>170</v>
      </c>
      <c r="V551" s="5" t="s">
        <v>171</v>
      </c>
      <c r="Y551" s="5" t="s">
        <v>2258</v>
      </c>
      <c r="Z551" s="5" t="s">
        <v>2259</v>
      </c>
      <c r="AD551" s="5" t="s">
        <v>312</v>
      </c>
      <c r="AE551" s="5" t="s">
        <v>313</v>
      </c>
    </row>
    <row r="552" spans="1:72" ht="13.5" customHeight="1">
      <c r="A552" s="7" t="str">
        <f>HYPERLINK("http://kyu.snu.ac.kr/sdhj/index.jsp?type=hj/GK14746_00IM0001_102b.jpg","1867_수북면_102b")</f>
        <v>1867_수북면_102b</v>
      </c>
      <c r="B552" s="4">
        <v>1867</v>
      </c>
      <c r="C552" s="4" t="s">
        <v>7566</v>
      </c>
      <c r="D552" s="4" t="s">
        <v>7567</v>
      </c>
      <c r="E552" s="4">
        <v>551</v>
      </c>
      <c r="F552" s="5">
        <v>4</v>
      </c>
      <c r="G552" s="5" t="s">
        <v>2531</v>
      </c>
      <c r="H552" s="5" t="s">
        <v>2514</v>
      </c>
      <c r="I552" s="5">
        <v>3</v>
      </c>
      <c r="L552" s="5">
        <v>2</v>
      </c>
      <c r="M552" s="4" t="s">
        <v>2716</v>
      </c>
      <c r="N552" s="4" t="s">
        <v>1170</v>
      </c>
      <c r="T552" s="5" t="s">
        <v>7569</v>
      </c>
      <c r="U552" s="5" t="s">
        <v>170</v>
      </c>
      <c r="V552" s="5" t="s">
        <v>171</v>
      </c>
      <c r="Y552" s="5" t="s">
        <v>2728</v>
      </c>
      <c r="Z552" s="5" t="s">
        <v>2729</v>
      </c>
      <c r="AC552" s="5">
        <v>29</v>
      </c>
    </row>
    <row r="553" spans="1:72" ht="13.5" customHeight="1">
      <c r="A553" s="7" t="str">
        <f>HYPERLINK("http://kyu.snu.ac.kr/sdhj/index.jsp?type=hj/GK14746_00IM0001_102b.jpg","1867_수북면_102b")</f>
        <v>1867_수북면_102b</v>
      </c>
      <c r="B553" s="4">
        <v>1867</v>
      </c>
      <c r="C553" s="4" t="s">
        <v>7566</v>
      </c>
      <c r="D553" s="4" t="s">
        <v>7567</v>
      </c>
      <c r="E553" s="4">
        <v>552</v>
      </c>
      <c r="F553" s="5">
        <v>4</v>
      </c>
      <c r="G553" s="5" t="s">
        <v>2531</v>
      </c>
      <c r="H553" s="5" t="s">
        <v>2514</v>
      </c>
      <c r="I553" s="5">
        <v>3</v>
      </c>
      <c r="L553" s="5">
        <v>3</v>
      </c>
      <c r="M553" s="4" t="s">
        <v>8012</v>
      </c>
      <c r="N553" s="4" t="s">
        <v>2730</v>
      </c>
      <c r="T553" s="5" t="s">
        <v>8013</v>
      </c>
      <c r="U553" s="5" t="s">
        <v>134</v>
      </c>
      <c r="V553" s="5" t="s">
        <v>135</v>
      </c>
      <c r="W553" s="5" t="s">
        <v>210</v>
      </c>
      <c r="X553" s="5" t="s">
        <v>211</v>
      </c>
      <c r="Y553" s="5" t="s">
        <v>8014</v>
      </c>
      <c r="Z553" s="5" t="s">
        <v>2731</v>
      </c>
      <c r="AC553" s="5">
        <v>80</v>
      </c>
      <c r="AD553" s="5" t="s">
        <v>216</v>
      </c>
      <c r="AE553" s="5" t="s">
        <v>217</v>
      </c>
      <c r="AJ553" s="5" t="s">
        <v>35</v>
      </c>
      <c r="AK553" s="5" t="s">
        <v>36</v>
      </c>
      <c r="AL553" s="5" t="s">
        <v>154</v>
      </c>
      <c r="AM553" s="5" t="s">
        <v>155</v>
      </c>
      <c r="AT553" s="5" t="s">
        <v>144</v>
      </c>
      <c r="AU553" s="5" t="s">
        <v>145</v>
      </c>
      <c r="AV553" s="5" t="s">
        <v>2546</v>
      </c>
      <c r="AW553" s="5" t="s">
        <v>1410</v>
      </c>
      <c r="BG553" s="5" t="s">
        <v>144</v>
      </c>
      <c r="BH553" s="5" t="s">
        <v>145</v>
      </c>
      <c r="BI553" s="5" t="s">
        <v>8015</v>
      </c>
      <c r="BJ553" s="5" t="s">
        <v>2548</v>
      </c>
      <c r="BK553" s="5" t="s">
        <v>144</v>
      </c>
      <c r="BL553" s="5" t="s">
        <v>145</v>
      </c>
      <c r="BM553" s="5" t="s">
        <v>2549</v>
      </c>
      <c r="BN553" s="5" t="s">
        <v>2550</v>
      </c>
      <c r="BO553" s="5" t="s">
        <v>144</v>
      </c>
      <c r="BP553" s="5" t="s">
        <v>145</v>
      </c>
      <c r="BQ553" s="5" t="s">
        <v>2551</v>
      </c>
      <c r="BR553" s="5" t="s">
        <v>2552</v>
      </c>
      <c r="BS553" s="5" t="s">
        <v>228</v>
      </c>
      <c r="BT553" s="5" t="s">
        <v>229</v>
      </c>
    </row>
    <row r="554" spans="1:72" ht="13.5" customHeight="1">
      <c r="A554" s="7" t="str">
        <f>HYPERLINK("http://kyu.snu.ac.kr/sdhj/index.jsp?type=hj/GK14746_00IM0001_102b.jpg","1867_수북면_102b")</f>
        <v>1867_수북면_102b</v>
      </c>
      <c r="B554" s="4">
        <v>1867</v>
      </c>
      <c r="C554" s="4" t="s">
        <v>7943</v>
      </c>
      <c r="D554" s="4" t="s">
        <v>7944</v>
      </c>
      <c r="E554" s="4">
        <v>553</v>
      </c>
      <c r="F554" s="5">
        <v>4</v>
      </c>
      <c r="G554" s="5" t="s">
        <v>2531</v>
      </c>
      <c r="H554" s="5" t="s">
        <v>2514</v>
      </c>
      <c r="I554" s="5">
        <v>3</v>
      </c>
      <c r="L554" s="5">
        <v>3</v>
      </c>
      <c r="M554" s="4" t="s">
        <v>8012</v>
      </c>
      <c r="N554" s="4" t="s">
        <v>2730</v>
      </c>
      <c r="S554" s="5" t="s">
        <v>114</v>
      </c>
      <c r="T554" s="5" t="s">
        <v>115</v>
      </c>
      <c r="Y554" s="5" t="s">
        <v>2732</v>
      </c>
      <c r="Z554" s="5" t="s">
        <v>2733</v>
      </c>
      <c r="AC554" s="5">
        <v>49</v>
      </c>
      <c r="AD554" s="5" t="s">
        <v>312</v>
      </c>
      <c r="AE554" s="5" t="s">
        <v>313</v>
      </c>
    </row>
    <row r="555" spans="1:72" ht="13.5" customHeight="1">
      <c r="A555" s="7" t="str">
        <f>HYPERLINK("http://kyu.snu.ac.kr/sdhj/index.jsp?type=hj/GK14746_00IM0001_102b.jpg","1867_수북면_102b")</f>
        <v>1867_수북면_102b</v>
      </c>
      <c r="B555" s="4">
        <v>1867</v>
      </c>
      <c r="C555" s="4" t="s">
        <v>8016</v>
      </c>
      <c r="D555" s="4" t="s">
        <v>8017</v>
      </c>
      <c r="E555" s="4">
        <v>554</v>
      </c>
      <c r="F555" s="5">
        <v>4</v>
      </c>
      <c r="G555" s="5" t="s">
        <v>2531</v>
      </c>
      <c r="H555" s="5" t="s">
        <v>2514</v>
      </c>
      <c r="I555" s="5">
        <v>3</v>
      </c>
      <c r="L555" s="5">
        <v>3</v>
      </c>
      <c r="M555" s="4" t="s">
        <v>8012</v>
      </c>
      <c r="N555" s="4" t="s">
        <v>2730</v>
      </c>
      <c r="S555" s="5" t="s">
        <v>208</v>
      </c>
      <c r="T555" s="5" t="s">
        <v>209</v>
      </c>
      <c r="W555" s="5" t="s">
        <v>448</v>
      </c>
      <c r="X555" s="5" t="s">
        <v>449</v>
      </c>
      <c r="Y555" s="5" t="s">
        <v>156</v>
      </c>
      <c r="Z555" s="5" t="s">
        <v>157</v>
      </c>
      <c r="AC555" s="5">
        <v>47</v>
      </c>
      <c r="AJ555" s="5" t="s">
        <v>35</v>
      </c>
      <c r="AK555" s="5" t="s">
        <v>36</v>
      </c>
      <c r="AL555" s="5" t="s">
        <v>450</v>
      </c>
      <c r="AM555" s="5" t="s">
        <v>451</v>
      </c>
    </row>
    <row r="556" spans="1:72" ht="13.5" customHeight="1">
      <c r="A556" s="7" t="str">
        <f>HYPERLINK("http://kyu.snu.ac.kr/sdhj/index.jsp?type=hj/GK14746_00IM0001_102b.jpg","1867_수북면_102b")</f>
        <v>1867_수북면_102b</v>
      </c>
      <c r="B556" s="4">
        <v>1867</v>
      </c>
      <c r="C556" s="4" t="s">
        <v>8016</v>
      </c>
      <c r="D556" s="4" t="s">
        <v>8017</v>
      </c>
      <c r="E556" s="4">
        <v>555</v>
      </c>
      <c r="F556" s="5">
        <v>4</v>
      </c>
      <c r="G556" s="5" t="s">
        <v>2531</v>
      </c>
      <c r="H556" s="5" t="s">
        <v>2514</v>
      </c>
      <c r="I556" s="5">
        <v>3</v>
      </c>
      <c r="L556" s="5">
        <v>3</v>
      </c>
      <c r="M556" s="4" t="s">
        <v>8012</v>
      </c>
      <c r="N556" s="4" t="s">
        <v>2730</v>
      </c>
      <c r="T556" s="5" t="s">
        <v>8018</v>
      </c>
      <c r="U556" s="5" t="s">
        <v>170</v>
      </c>
      <c r="V556" s="5" t="s">
        <v>171</v>
      </c>
      <c r="Y556" s="5" t="s">
        <v>2734</v>
      </c>
      <c r="Z556" s="5" t="s">
        <v>2735</v>
      </c>
      <c r="AC556" s="5">
        <v>27</v>
      </c>
    </row>
    <row r="557" spans="1:72" ht="13.5" customHeight="1">
      <c r="A557" s="7" t="str">
        <f>HYPERLINK("http://kyu.snu.ac.kr/sdhj/index.jsp?type=hj/GK14746_00IM0001_102b.jpg","1867_수북면_102b")</f>
        <v>1867_수북면_102b</v>
      </c>
      <c r="B557" s="4">
        <v>1867</v>
      </c>
      <c r="C557" s="4" t="s">
        <v>8016</v>
      </c>
      <c r="D557" s="4" t="s">
        <v>8017</v>
      </c>
      <c r="E557" s="4">
        <v>556</v>
      </c>
      <c r="F557" s="5">
        <v>4</v>
      </c>
      <c r="G557" s="5" t="s">
        <v>2531</v>
      </c>
      <c r="H557" s="5" t="s">
        <v>2514</v>
      </c>
      <c r="I557" s="5">
        <v>3</v>
      </c>
      <c r="L557" s="5">
        <v>4</v>
      </c>
      <c r="M557" s="4" t="s">
        <v>2736</v>
      </c>
      <c r="N557" s="4" t="s">
        <v>2737</v>
      </c>
      <c r="T557" s="5" t="s">
        <v>7671</v>
      </c>
      <c r="U557" s="5" t="s">
        <v>134</v>
      </c>
      <c r="V557" s="5" t="s">
        <v>135</v>
      </c>
      <c r="W557" s="5" t="s">
        <v>535</v>
      </c>
      <c r="X557" s="5" t="s">
        <v>536</v>
      </c>
      <c r="Y557" s="5" t="s">
        <v>2738</v>
      </c>
      <c r="Z557" s="5" t="s">
        <v>1839</v>
      </c>
      <c r="AC557" s="5">
        <v>39</v>
      </c>
      <c r="AD557" s="5" t="s">
        <v>260</v>
      </c>
      <c r="AE557" s="5" t="s">
        <v>261</v>
      </c>
      <c r="AJ557" s="5" t="s">
        <v>35</v>
      </c>
      <c r="AK557" s="5" t="s">
        <v>36</v>
      </c>
      <c r="AL557" s="5" t="s">
        <v>539</v>
      </c>
      <c r="AM557" s="5" t="s">
        <v>540</v>
      </c>
      <c r="AT557" s="5" t="s">
        <v>144</v>
      </c>
      <c r="AU557" s="5" t="s">
        <v>145</v>
      </c>
      <c r="AV557" s="5" t="s">
        <v>2567</v>
      </c>
      <c r="AW557" s="5" t="s">
        <v>619</v>
      </c>
      <c r="BG557" s="5" t="s">
        <v>144</v>
      </c>
      <c r="BH557" s="5" t="s">
        <v>145</v>
      </c>
      <c r="BI557" s="5" t="s">
        <v>2739</v>
      </c>
      <c r="BJ557" s="5" t="s">
        <v>2740</v>
      </c>
      <c r="BK557" s="5" t="s">
        <v>144</v>
      </c>
      <c r="BL557" s="5" t="s">
        <v>145</v>
      </c>
      <c r="BM557" s="5" t="s">
        <v>2741</v>
      </c>
      <c r="BN557" s="5" t="s">
        <v>2742</v>
      </c>
      <c r="BO557" s="5" t="s">
        <v>144</v>
      </c>
      <c r="BP557" s="5" t="s">
        <v>145</v>
      </c>
      <c r="BQ557" s="5" t="s">
        <v>2743</v>
      </c>
      <c r="BR557" s="5" t="s">
        <v>2744</v>
      </c>
      <c r="BS557" s="5" t="s">
        <v>160</v>
      </c>
      <c r="BT557" s="5" t="s">
        <v>161</v>
      </c>
    </row>
    <row r="558" spans="1:72" ht="13.5" customHeight="1">
      <c r="A558" s="7" t="str">
        <f>HYPERLINK("http://kyu.snu.ac.kr/sdhj/index.jsp?type=hj/GK14746_00IM0001_102b.jpg","1867_수북면_102b")</f>
        <v>1867_수북면_102b</v>
      </c>
      <c r="B558" s="4">
        <v>1867</v>
      </c>
      <c r="C558" s="4" t="s">
        <v>7831</v>
      </c>
      <c r="D558" s="4" t="s">
        <v>7832</v>
      </c>
      <c r="E558" s="4">
        <v>557</v>
      </c>
      <c r="F558" s="5">
        <v>4</v>
      </c>
      <c r="G558" s="5" t="s">
        <v>2531</v>
      </c>
      <c r="H558" s="5" t="s">
        <v>2514</v>
      </c>
      <c r="I558" s="5">
        <v>3</v>
      </c>
      <c r="L558" s="5">
        <v>4</v>
      </c>
      <c r="M558" s="4" t="s">
        <v>2736</v>
      </c>
      <c r="N558" s="4" t="s">
        <v>2737</v>
      </c>
      <c r="S558" s="5" t="s">
        <v>96</v>
      </c>
      <c r="T558" s="5" t="s">
        <v>97</v>
      </c>
      <c r="W558" s="5" t="s">
        <v>192</v>
      </c>
      <c r="X558" s="5" t="s">
        <v>193</v>
      </c>
      <c r="Y558" s="5" t="s">
        <v>156</v>
      </c>
      <c r="Z558" s="5" t="s">
        <v>157</v>
      </c>
      <c r="AC558" s="5">
        <v>30</v>
      </c>
      <c r="AD558" s="5" t="s">
        <v>1197</v>
      </c>
      <c r="AE558" s="5" t="s">
        <v>1198</v>
      </c>
      <c r="AJ558" s="5" t="s">
        <v>35</v>
      </c>
      <c r="AK558" s="5" t="s">
        <v>36</v>
      </c>
      <c r="AL558" s="5" t="s">
        <v>228</v>
      </c>
      <c r="AM558" s="5" t="s">
        <v>229</v>
      </c>
      <c r="AT558" s="5" t="s">
        <v>144</v>
      </c>
      <c r="AU558" s="5" t="s">
        <v>145</v>
      </c>
      <c r="AV558" s="5" t="s">
        <v>2745</v>
      </c>
      <c r="AW558" s="5" t="s">
        <v>2746</v>
      </c>
      <c r="BG558" s="5" t="s">
        <v>144</v>
      </c>
      <c r="BH558" s="5" t="s">
        <v>145</v>
      </c>
      <c r="BI558" s="5" t="s">
        <v>2747</v>
      </c>
      <c r="BJ558" s="5" t="s">
        <v>2748</v>
      </c>
      <c r="BK558" s="5" t="s">
        <v>184</v>
      </c>
      <c r="BL558" s="5" t="s">
        <v>185</v>
      </c>
      <c r="BM558" s="5" t="s">
        <v>2749</v>
      </c>
      <c r="BN558" s="5" t="s">
        <v>2750</v>
      </c>
      <c r="BO558" s="5" t="s">
        <v>144</v>
      </c>
      <c r="BP558" s="5" t="s">
        <v>145</v>
      </c>
      <c r="BQ558" s="5" t="s">
        <v>2751</v>
      </c>
      <c r="BR558" s="5" t="s">
        <v>2752</v>
      </c>
      <c r="BS558" s="5" t="s">
        <v>1548</v>
      </c>
      <c r="BT558" s="5" t="s">
        <v>1549</v>
      </c>
    </row>
    <row r="559" spans="1:72" ht="13.5" customHeight="1">
      <c r="A559" s="7" t="str">
        <f>HYPERLINK("http://kyu.snu.ac.kr/sdhj/index.jsp?type=hj/GK14746_00IM0001_102b.jpg","1867_수북면_102b")</f>
        <v>1867_수북면_102b</v>
      </c>
      <c r="B559" s="4">
        <v>1867</v>
      </c>
      <c r="C559" s="4" t="s">
        <v>7505</v>
      </c>
      <c r="D559" s="4" t="s">
        <v>7506</v>
      </c>
      <c r="E559" s="4">
        <v>558</v>
      </c>
      <c r="F559" s="5">
        <v>4</v>
      </c>
      <c r="G559" s="5" t="s">
        <v>2531</v>
      </c>
      <c r="H559" s="5" t="s">
        <v>2514</v>
      </c>
      <c r="I559" s="5">
        <v>3</v>
      </c>
      <c r="L559" s="5">
        <v>4</v>
      </c>
      <c r="M559" s="4" t="s">
        <v>2736</v>
      </c>
      <c r="N559" s="4" t="s">
        <v>2737</v>
      </c>
      <c r="T559" s="5" t="s">
        <v>7676</v>
      </c>
      <c r="U559" s="5" t="s">
        <v>170</v>
      </c>
      <c r="V559" s="5" t="s">
        <v>171</v>
      </c>
      <c r="Y559" s="5" t="s">
        <v>2753</v>
      </c>
      <c r="Z559" s="5" t="s">
        <v>2754</v>
      </c>
      <c r="AD559" s="5" t="s">
        <v>2512</v>
      </c>
      <c r="AE559" s="5" t="s">
        <v>2513</v>
      </c>
    </row>
    <row r="560" spans="1:72" ht="13.5" customHeight="1">
      <c r="A560" s="7" t="str">
        <f>HYPERLINK("http://kyu.snu.ac.kr/sdhj/index.jsp?type=hj/GK14746_00IM0001_102b.jpg","1867_수북면_102b")</f>
        <v>1867_수북면_102b</v>
      </c>
      <c r="B560" s="4">
        <v>1867</v>
      </c>
      <c r="C560" s="4" t="s">
        <v>7674</v>
      </c>
      <c r="D560" s="4" t="s">
        <v>7675</v>
      </c>
      <c r="E560" s="4">
        <v>559</v>
      </c>
      <c r="F560" s="5">
        <v>4</v>
      </c>
      <c r="G560" s="5" t="s">
        <v>2531</v>
      </c>
      <c r="H560" s="5" t="s">
        <v>2514</v>
      </c>
      <c r="I560" s="5">
        <v>3</v>
      </c>
      <c r="L560" s="5">
        <v>5</v>
      </c>
      <c r="M560" s="4" t="s">
        <v>2755</v>
      </c>
      <c r="N560" s="4" t="s">
        <v>2756</v>
      </c>
      <c r="T560" s="5" t="s">
        <v>8019</v>
      </c>
      <c r="U560" s="5" t="s">
        <v>134</v>
      </c>
      <c r="V560" s="5" t="s">
        <v>135</v>
      </c>
      <c r="W560" s="5" t="s">
        <v>78</v>
      </c>
      <c r="X560" s="5" t="s">
        <v>79</v>
      </c>
      <c r="Y560" s="5" t="s">
        <v>2757</v>
      </c>
      <c r="Z560" s="5" t="s">
        <v>235</v>
      </c>
      <c r="AC560" s="5">
        <v>26</v>
      </c>
      <c r="AD560" s="5" t="s">
        <v>531</v>
      </c>
      <c r="AE560" s="5" t="s">
        <v>532</v>
      </c>
      <c r="AJ560" s="5" t="s">
        <v>35</v>
      </c>
      <c r="AK560" s="5" t="s">
        <v>36</v>
      </c>
      <c r="AL560" s="5" t="s">
        <v>160</v>
      </c>
      <c r="AM560" s="5" t="s">
        <v>161</v>
      </c>
      <c r="AT560" s="5" t="s">
        <v>144</v>
      </c>
      <c r="AU560" s="5" t="s">
        <v>145</v>
      </c>
      <c r="AV560" s="5" t="s">
        <v>2758</v>
      </c>
      <c r="AW560" s="5" t="s">
        <v>2759</v>
      </c>
      <c r="BG560" s="5" t="s">
        <v>144</v>
      </c>
      <c r="BH560" s="5" t="s">
        <v>145</v>
      </c>
      <c r="BI560" s="5" t="s">
        <v>2760</v>
      </c>
      <c r="BJ560" s="5" t="s">
        <v>2761</v>
      </c>
      <c r="BK560" s="5" t="s">
        <v>144</v>
      </c>
      <c r="BL560" s="5" t="s">
        <v>145</v>
      </c>
      <c r="BM560" s="5" t="s">
        <v>1880</v>
      </c>
      <c r="BN560" s="5" t="s">
        <v>1881</v>
      </c>
      <c r="BO560" s="5" t="s">
        <v>144</v>
      </c>
      <c r="BP560" s="5" t="s">
        <v>145</v>
      </c>
      <c r="BQ560" s="5" t="s">
        <v>2762</v>
      </c>
      <c r="BR560" s="5" t="s">
        <v>2763</v>
      </c>
      <c r="BS560" s="5" t="s">
        <v>154</v>
      </c>
      <c r="BT560" s="5" t="s">
        <v>155</v>
      </c>
    </row>
    <row r="561" spans="1:72" ht="13.5" customHeight="1">
      <c r="A561" s="7" t="str">
        <f>HYPERLINK("http://kyu.snu.ac.kr/sdhj/index.jsp?type=hj/GK14746_00IM0001_102b.jpg","1867_수북면_102b")</f>
        <v>1867_수북면_102b</v>
      </c>
      <c r="B561" s="4">
        <v>1867</v>
      </c>
      <c r="C561" s="4" t="s">
        <v>7612</v>
      </c>
      <c r="D561" s="4" t="s">
        <v>7613</v>
      </c>
      <c r="E561" s="4">
        <v>560</v>
      </c>
      <c r="F561" s="5">
        <v>4</v>
      </c>
      <c r="G561" s="5" t="s">
        <v>2531</v>
      </c>
      <c r="H561" s="5" t="s">
        <v>2514</v>
      </c>
      <c r="I561" s="5">
        <v>3</v>
      </c>
      <c r="L561" s="5">
        <v>5</v>
      </c>
      <c r="M561" s="4" t="s">
        <v>2755</v>
      </c>
      <c r="N561" s="4" t="s">
        <v>2756</v>
      </c>
      <c r="S561" s="5" t="s">
        <v>96</v>
      </c>
      <c r="T561" s="5" t="s">
        <v>97</v>
      </c>
      <c r="W561" s="5" t="s">
        <v>336</v>
      </c>
      <c r="X561" s="5" t="s">
        <v>337</v>
      </c>
      <c r="Y561" s="5" t="s">
        <v>156</v>
      </c>
      <c r="Z561" s="5" t="s">
        <v>157</v>
      </c>
      <c r="AC561" s="5">
        <v>34</v>
      </c>
      <c r="AD561" s="5" t="s">
        <v>495</v>
      </c>
      <c r="AE561" s="5" t="s">
        <v>496</v>
      </c>
      <c r="AJ561" s="5" t="s">
        <v>35</v>
      </c>
      <c r="AK561" s="5" t="s">
        <v>36</v>
      </c>
      <c r="AL561" s="5" t="s">
        <v>342</v>
      </c>
      <c r="AM561" s="5" t="s">
        <v>343</v>
      </c>
      <c r="AT561" s="5" t="s">
        <v>144</v>
      </c>
      <c r="AU561" s="5" t="s">
        <v>145</v>
      </c>
      <c r="AV561" s="5" t="s">
        <v>2764</v>
      </c>
      <c r="AW561" s="5" t="s">
        <v>2765</v>
      </c>
      <c r="BG561" s="5" t="s">
        <v>144</v>
      </c>
      <c r="BH561" s="5" t="s">
        <v>145</v>
      </c>
      <c r="BI561" s="5" t="s">
        <v>2766</v>
      </c>
      <c r="BJ561" s="5" t="s">
        <v>2767</v>
      </c>
      <c r="BK561" s="5" t="s">
        <v>144</v>
      </c>
      <c r="BL561" s="5" t="s">
        <v>145</v>
      </c>
      <c r="BM561" s="5" t="s">
        <v>2768</v>
      </c>
      <c r="BN561" s="5" t="s">
        <v>2769</v>
      </c>
      <c r="BO561" s="5" t="s">
        <v>144</v>
      </c>
      <c r="BP561" s="5" t="s">
        <v>145</v>
      </c>
      <c r="BQ561" s="5" t="s">
        <v>2770</v>
      </c>
      <c r="BR561" s="5" t="s">
        <v>2005</v>
      </c>
      <c r="BS561" s="5" t="s">
        <v>8020</v>
      </c>
      <c r="BT561" s="5" t="s">
        <v>8021</v>
      </c>
    </row>
    <row r="562" spans="1:72" ht="13.5" customHeight="1">
      <c r="A562" s="7" t="str">
        <f>HYPERLINK("http://kyu.snu.ac.kr/sdhj/index.jsp?type=hj/GK14746_00IM0001_102b.jpg","1867_수북면_102b")</f>
        <v>1867_수북면_102b</v>
      </c>
      <c r="B562" s="4">
        <v>1867</v>
      </c>
      <c r="C562" s="4" t="s">
        <v>7541</v>
      </c>
      <c r="D562" s="4" t="s">
        <v>7542</v>
      </c>
      <c r="E562" s="4">
        <v>561</v>
      </c>
      <c r="F562" s="5">
        <v>4</v>
      </c>
      <c r="G562" s="5" t="s">
        <v>2531</v>
      </c>
      <c r="H562" s="5" t="s">
        <v>2514</v>
      </c>
      <c r="I562" s="5">
        <v>3</v>
      </c>
      <c r="L562" s="5">
        <v>5</v>
      </c>
      <c r="M562" s="4" t="s">
        <v>2755</v>
      </c>
      <c r="N562" s="4" t="s">
        <v>2756</v>
      </c>
      <c r="T562" s="5" t="s">
        <v>8022</v>
      </c>
      <c r="U562" s="5" t="s">
        <v>170</v>
      </c>
      <c r="V562" s="5" t="s">
        <v>171</v>
      </c>
      <c r="Y562" s="5" t="s">
        <v>996</v>
      </c>
      <c r="Z562" s="5" t="s">
        <v>997</v>
      </c>
      <c r="AD562" s="5" t="s">
        <v>888</v>
      </c>
      <c r="AE562" s="5" t="s">
        <v>889</v>
      </c>
    </row>
    <row r="563" spans="1:72" ht="13.5" customHeight="1">
      <c r="A563" s="7" t="str">
        <f>HYPERLINK("http://kyu.snu.ac.kr/sdhj/index.jsp?type=hj/GK14746_00IM0001_102b.jpg","1867_수북면_102b")</f>
        <v>1867_수북면_102b</v>
      </c>
      <c r="B563" s="4">
        <v>1867</v>
      </c>
      <c r="C563" s="4" t="s">
        <v>7596</v>
      </c>
      <c r="D563" s="4" t="s">
        <v>7597</v>
      </c>
      <c r="E563" s="4">
        <v>562</v>
      </c>
      <c r="F563" s="5">
        <v>4</v>
      </c>
      <c r="G563" s="5" t="s">
        <v>2531</v>
      </c>
      <c r="H563" s="5" t="s">
        <v>2514</v>
      </c>
      <c r="I563" s="5">
        <v>3</v>
      </c>
      <c r="L563" s="5">
        <v>5</v>
      </c>
      <c r="M563" s="4" t="s">
        <v>2755</v>
      </c>
      <c r="N563" s="4" t="s">
        <v>2756</v>
      </c>
      <c r="T563" s="5" t="s">
        <v>8022</v>
      </c>
      <c r="U563" s="5" t="s">
        <v>170</v>
      </c>
      <c r="V563" s="5" t="s">
        <v>171</v>
      </c>
      <c r="Y563" s="5" t="s">
        <v>2771</v>
      </c>
      <c r="Z563" s="5" t="s">
        <v>2772</v>
      </c>
      <c r="AD563" s="5" t="s">
        <v>503</v>
      </c>
      <c r="AE563" s="5" t="s">
        <v>504</v>
      </c>
    </row>
    <row r="564" spans="1:72" ht="13.5" customHeight="1">
      <c r="A564" s="7" t="str">
        <f>HYPERLINK("http://kyu.snu.ac.kr/sdhj/index.jsp?type=hj/GK14746_00IM0001_103a.jpg","1867_수북면_103a")</f>
        <v>1867_수북면_103a</v>
      </c>
      <c r="B564" s="4">
        <v>1867</v>
      </c>
      <c r="C564" s="4" t="s">
        <v>7596</v>
      </c>
      <c r="D564" s="4" t="s">
        <v>7597</v>
      </c>
      <c r="E564" s="4">
        <v>563</v>
      </c>
      <c r="F564" s="5">
        <v>4</v>
      </c>
      <c r="G564" s="5" t="s">
        <v>2531</v>
      </c>
      <c r="H564" s="5" t="s">
        <v>2514</v>
      </c>
      <c r="I564" s="5">
        <v>4</v>
      </c>
      <c r="J564" s="5" t="s">
        <v>2773</v>
      </c>
      <c r="K564" s="5" t="s">
        <v>2774</v>
      </c>
      <c r="L564" s="5">
        <v>1</v>
      </c>
      <c r="M564" s="4" t="s">
        <v>2775</v>
      </c>
      <c r="N564" s="4" t="s">
        <v>2776</v>
      </c>
      <c r="T564" s="5" t="s">
        <v>7964</v>
      </c>
      <c r="U564" s="5" t="s">
        <v>134</v>
      </c>
      <c r="V564" s="5" t="s">
        <v>135</v>
      </c>
      <c r="W564" s="5" t="s">
        <v>2777</v>
      </c>
      <c r="X564" s="5" t="s">
        <v>2778</v>
      </c>
      <c r="Y564" s="5" t="s">
        <v>2779</v>
      </c>
      <c r="Z564" s="5" t="s">
        <v>2780</v>
      </c>
      <c r="AC564" s="5">
        <v>41</v>
      </c>
      <c r="AD564" s="5" t="s">
        <v>509</v>
      </c>
      <c r="AE564" s="5" t="s">
        <v>510</v>
      </c>
      <c r="AJ564" s="5" t="s">
        <v>35</v>
      </c>
      <c r="AK564" s="5" t="s">
        <v>36</v>
      </c>
      <c r="AL564" s="5" t="s">
        <v>8023</v>
      </c>
      <c r="AM564" s="5" t="s">
        <v>8024</v>
      </c>
      <c r="AT564" s="5" t="s">
        <v>144</v>
      </c>
      <c r="AU564" s="5" t="s">
        <v>145</v>
      </c>
      <c r="AV564" s="5" t="s">
        <v>2781</v>
      </c>
      <c r="AW564" s="5" t="s">
        <v>1076</v>
      </c>
      <c r="BG564" s="5" t="s">
        <v>144</v>
      </c>
      <c r="BH564" s="5" t="s">
        <v>145</v>
      </c>
      <c r="BI564" s="5" t="s">
        <v>2782</v>
      </c>
      <c r="BJ564" s="5" t="s">
        <v>2783</v>
      </c>
      <c r="BK564" s="5" t="s">
        <v>144</v>
      </c>
      <c r="BL564" s="5" t="s">
        <v>145</v>
      </c>
      <c r="BM564" s="5" t="s">
        <v>2784</v>
      </c>
      <c r="BN564" s="5" t="s">
        <v>1976</v>
      </c>
      <c r="BO564" s="5" t="s">
        <v>144</v>
      </c>
      <c r="BP564" s="5" t="s">
        <v>145</v>
      </c>
      <c r="BQ564" s="5" t="s">
        <v>2785</v>
      </c>
      <c r="BR564" s="5" t="s">
        <v>2786</v>
      </c>
      <c r="BS564" s="5" t="s">
        <v>160</v>
      </c>
      <c r="BT564" s="5" t="s">
        <v>161</v>
      </c>
    </row>
    <row r="565" spans="1:72" ht="13.5" customHeight="1">
      <c r="A565" s="7" t="str">
        <f>HYPERLINK("http://kyu.snu.ac.kr/sdhj/index.jsp?type=hj/GK14746_00IM0001_103a.jpg","1867_수북면_103a")</f>
        <v>1867_수북면_103a</v>
      </c>
      <c r="B565" s="4">
        <v>1867</v>
      </c>
      <c r="C565" s="4" t="s">
        <v>7590</v>
      </c>
      <c r="D565" s="4" t="s">
        <v>7591</v>
      </c>
      <c r="E565" s="4">
        <v>564</v>
      </c>
      <c r="F565" s="5">
        <v>4</v>
      </c>
      <c r="G565" s="5" t="s">
        <v>2531</v>
      </c>
      <c r="H565" s="5" t="s">
        <v>2514</v>
      </c>
      <c r="I565" s="5">
        <v>4</v>
      </c>
      <c r="L565" s="5">
        <v>1</v>
      </c>
      <c r="M565" s="4" t="s">
        <v>2775</v>
      </c>
      <c r="N565" s="4" t="s">
        <v>2776</v>
      </c>
      <c r="S565" s="5" t="s">
        <v>96</v>
      </c>
      <c r="T565" s="5" t="s">
        <v>97</v>
      </c>
      <c r="W565" s="5" t="s">
        <v>336</v>
      </c>
      <c r="X565" s="5" t="s">
        <v>337</v>
      </c>
      <c r="Y565" s="5" t="s">
        <v>156</v>
      </c>
      <c r="Z565" s="5" t="s">
        <v>157</v>
      </c>
      <c r="AC565" s="5">
        <v>41</v>
      </c>
      <c r="AD565" s="5" t="s">
        <v>509</v>
      </c>
      <c r="AE565" s="5" t="s">
        <v>510</v>
      </c>
      <c r="AJ565" s="5" t="s">
        <v>35</v>
      </c>
      <c r="AK565" s="5" t="s">
        <v>36</v>
      </c>
      <c r="AL565" s="5" t="s">
        <v>342</v>
      </c>
      <c r="AM565" s="5" t="s">
        <v>343</v>
      </c>
      <c r="AT565" s="5" t="s">
        <v>144</v>
      </c>
      <c r="AU565" s="5" t="s">
        <v>145</v>
      </c>
      <c r="AV565" s="5" t="s">
        <v>318</v>
      </c>
      <c r="AW565" s="5" t="s">
        <v>8025</v>
      </c>
      <c r="BG565" s="5" t="s">
        <v>144</v>
      </c>
      <c r="BH565" s="5" t="s">
        <v>145</v>
      </c>
      <c r="BI565" s="5" t="s">
        <v>2787</v>
      </c>
      <c r="BJ565" s="5" t="s">
        <v>2788</v>
      </c>
      <c r="BK565" s="5" t="s">
        <v>144</v>
      </c>
      <c r="BL565" s="5" t="s">
        <v>145</v>
      </c>
      <c r="BM565" s="5" t="s">
        <v>2789</v>
      </c>
      <c r="BN565" s="5" t="s">
        <v>2790</v>
      </c>
      <c r="BO565" s="5" t="s">
        <v>144</v>
      </c>
      <c r="BP565" s="5" t="s">
        <v>145</v>
      </c>
      <c r="BQ565" s="5" t="s">
        <v>2791</v>
      </c>
      <c r="BR565" s="5" t="s">
        <v>2792</v>
      </c>
      <c r="BS565" s="5" t="s">
        <v>228</v>
      </c>
      <c r="BT565" s="5" t="s">
        <v>229</v>
      </c>
    </row>
    <row r="566" spans="1:72" ht="13.5" customHeight="1">
      <c r="A566" s="7" t="str">
        <f>HYPERLINK("http://kyu.snu.ac.kr/sdhj/index.jsp?type=hj/GK14746_00IM0001_103a.jpg","1867_수북면_103a")</f>
        <v>1867_수북면_103a</v>
      </c>
      <c r="B566" s="4">
        <v>1867</v>
      </c>
      <c r="C566" s="4" t="s">
        <v>7533</v>
      </c>
      <c r="D566" s="4" t="s">
        <v>7534</v>
      </c>
      <c r="E566" s="4">
        <v>565</v>
      </c>
      <c r="F566" s="5">
        <v>4</v>
      </c>
      <c r="G566" s="5" t="s">
        <v>2531</v>
      </c>
      <c r="H566" s="5" t="s">
        <v>2514</v>
      </c>
      <c r="I566" s="5">
        <v>4</v>
      </c>
      <c r="L566" s="5">
        <v>1</v>
      </c>
      <c r="M566" s="4" t="s">
        <v>2775</v>
      </c>
      <c r="N566" s="4" t="s">
        <v>2776</v>
      </c>
      <c r="S566" s="5" t="s">
        <v>254</v>
      </c>
      <c r="T566" s="5" t="s">
        <v>255</v>
      </c>
      <c r="Y566" s="5" t="s">
        <v>2793</v>
      </c>
      <c r="Z566" s="5" t="s">
        <v>2794</v>
      </c>
      <c r="AC566" s="5">
        <v>33</v>
      </c>
      <c r="AD566" s="5" t="s">
        <v>994</v>
      </c>
      <c r="AE566" s="5" t="s">
        <v>995</v>
      </c>
    </row>
    <row r="567" spans="1:72" ht="13.5" customHeight="1">
      <c r="A567" s="7" t="str">
        <f>HYPERLINK("http://kyu.snu.ac.kr/sdhj/index.jsp?type=hj/GK14746_00IM0001_103a.jpg","1867_수북면_103a")</f>
        <v>1867_수북면_103a</v>
      </c>
      <c r="B567" s="4">
        <v>1867</v>
      </c>
      <c r="C567" s="4" t="s">
        <v>7621</v>
      </c>
      <c r="D567" s="4" t="s">
        <v>7622</v>
      </c>
      <c r="E567" s="4">
        <v>566</v>
      </c>
      <c r="F567" s="5">
        <v>4</v>
      </c>
      <c r="G567" s="5" t="s">
        <v>2531</v>
      </c>
      <c r="H567" s="5" t="s">
        <v>2514</v>
      </c>
      <c r="I567" s="5">
        <v>4</v>
      </c>
      <c r="L567" s="5">
        <v>1</v>
      </c>
      <c r="M567" s="4" t="s">
        <v>2775</v>
      </c>
      <c r="N567" s="4" t="s">
        <v>2776</v>
      </c>
      <c r="S567" s="5" t="s">
        <v>2162</v>
      </c>
      <c r="T567" s="5" t="s">
        <v>2163</v>
      </c>
      <c r="W567" s="5" t="s">
        <v>535</v>
      </c>
      <c r="X567" s="5" t="s">
        <v>536</v>
      </c>
      <c r="Y567" s="5" t="s">
        <v>156</v>
      </c>
      <c r="Z567" s="5" t="s">
        <v>157</v>
      </c>
      <c r="AC567" s="5">
        <v>24</v>
      </c>
      <c r="AD567" s="5" t="s">
        <v>268</v>
      </c>
      <c r="AE567" s="5" t="s">
        <v>269</v>
      </c>
    </row>
    <row r="568" spans="1:72" ht="13.5" customHeight="1">
      <c r="A568" s="7" t="str">
        <f>HYPERLINK("http://kyu.snu.ac.kr/sdhj/index.jsp?type=hj/GK14746_00IM0001_103a.jpg","1867_수북면_103a")</f>
        <v>1867_수북면_103a</v>
      </c>
      <c r="B568" s="4">
        <v>1867</v>
      </c>
      <c r="C568" s="4" t="s">
        <v>7621</v>
      </c>
      <c r="D568" s="4" t="s">
        <v>7622</v>
      </c>
      <c r="E568" s="4">
        <v>567</v>
      </c>
      <c r="F568" s="5">
        <v>4</v>
      </c>
      <c r="G568" s="5" t="s">
        <v>2531</v>
      </c>
      <c r="H568" s="5" t="s">
        <v>2514</v>
      </c>
      <c r="I568" s="5">
        <v>4</v>
      </c>
      <c r="L568" s="5">
        <v>1</v>
      </c>
      <c r="M568" s="4" t="s">
        <v>2775</v>
      </c>
      <c r="N568" s="4" t="s">
        <v>2776</v>
      </c>
      <c r="T568" s="5" t="s">
        <v>7967</v>
      </c>
      <c r="U568" s="5" t="s">
        <v>170</v>
      </c>
      <c r="V568" s="5" t="s">
        <v>171</v>
      </c>
      <c r="Y568" s="5" t="s">
        <v>2795</v>
      </c>
      <c r="Z568" s="5" t="s">
        <v>2796</v>
      </c>
      <c r="AD568" s="5" t="s">
        <v>100</v>
      </c>
      <c r="AE568" s="5" t="s">
        <v>101</v>
      </c>
    </row>
    <row r="569" spans="1:72" ht="13.5" customHeight="1">
      <c r="A569" s="7" t="str">
        <f>HYPERLINK("http://kyu.snu.ac.kr/sdhj/index.jsp?type=hj/GK14746_00IM0001_103a.jpg","1867_수북면_103a")</f>
        <v>1867_수북면_103a</v>
      </c>
      <c r="B569" s="4">
        <v>1867</v>
      </c>
      <c r="C569" s="4" t="s">
        <v>7621</v>
      </c>
      <c r="D569" s="4" t="s">
        <v>7622</v>
      </c>
      <c r="E569" s="4">
        <v>568</v>
      </c>
      <c r="F569" s="5">
        <v>4</v>
      </c>
      <c r="G569" s="5" t="s">
        <v>2531</v>
      </c>
      <c r="H569" s="5" t="s">
        <v>2514</v>
      </c>
      <c r="I569" s="5">
        <v>4</v>
      </c>
      <c r="L569" s="5">
        <v>1</v>
      </c>
      <c r="M569" s="4" t="s">
        <v>2775</v>
      </c>
      <c r="N569" s="4" t="s">
        <v>2776</v>
      </c>
      <c r="T569" s="5" t="s">
        <v>7967</v>
      </c>
      <c r="U569" s="5" t="s">
        <v>170</v>
      </c>
      <c r="V569" s="5" t="s">
        <v>171</v>
      </c>
      <c r="Y569" s="5" t="s">
        <v>2797</v>
      </c>
      <c r="Z569" s="5" t="s">
        <v>2798</v>
      </c>
      <c r="AD569" s="5" t="s">
        <v>414</v>
      </c>
      <c r="AE569" s="5" t="s">
        <v>415</v>
      </c>
    </row>
    <row r="570" spans="1:72" ht="13.5" customHeight="1">
      <c r="A570" s="7" t="str">
        <f>HYPERLINK("http://kyu.snu.ac.kr/sdhj/index.jsp?type=hj/GK14746_00IM0001_103a.jpg","1867_수북면_103a")</f>
        <v>1867_수북면_103a</v>
      </c>
      <c r="B570" s="4">
        <v>1867</v>
      </c>
      <c r="C570" s="4" t="s">
        <v>7621</v>
      </c>
      <c r="D570" s="4" t="s">
        <v>7622</v>
      </c>
      <c r="E570" s="4">
        <v>569</v>
      </c>
      <c r="F570" s="5">
        <v>4</v>
      </c>
      <c r="G570" s="5" t="s">
        <v>2531</v>
      </c>
      <c r="H570" s="5" t="s">
        <v>2514</v>
      </c>
      <c r="I570" s="5">
        <v>4</v>
      </c>
      <c r="L570" s="5">
        <v>2</v>
      </c>
      <c r="M570" s="4" t="s">
        <v>2799</v>
      </c>
      <c r="N570" s="4" t="s">
        <v>2800</v>
      </c>
      <c r="T570" s="5" t="s">
        <v>7791</v>
      </c>
      <c r="U570" s="5" t="s">
        <v>134</v>
      </c>
      <c r="V570" s="5" t="s">
        <v>135</v>
      </c>
      <c r="W570" s="5" t="s">
        <v>210</v>
      </c>
      <c r="X570" s="5" t="s">
        <v>211</v>
      </c>
      <c r="Y570" s="5" t="s">
        <v>2801</v>
      </c>
      <c r="Z570" s="5" t="s">
        <v>2802</v>
      </c>
      <c r="AC570" s="5">
        <v>56</v>
      </c>
      <c r="AD570" s="5" t="s">
        <v>1006</v>
      </c>
      <c r="AE570" s="5" t="s">
        <v>1007</v>
      </c>
      <c r="AJ570" s="5" t="s">
        <v>35</v>
      </c>
      <c r="AK570" s="5" t="s">
        <v>36</v>
      </c>
      <c r="AL570" s="5" t="s">
        <v>154</v>
      </c>
      <c r="AM570" s="5" t="s">
        <v>155</v>
      </c>
      <c r="AT570" s="5" t="s">
        <v>144</v>
      </c>
      <c r="AU570" s="5" t="s">
        <v>145</v>
      </c>
      <c r="AV570" s="5" t="s">
        <v>202</v>
      </c>
      <c r="AW570" s="5" t="s">
        <v>203</v>
      </c>
      <c r="BG570" s="5" t="s">
        <v>144</v>
      </c>
      <c r="BH570" s="5" t="s">
        <v>145</v>
      </c>
      <c r="BI570" s="5" t="s">
        <v>2803</v>
      </c>
      <c r="BJ570" s="5" t="s">
        <v>516</v>
      </c>
      <c r="BK570" s="5" t="s">
        <v>144</v>
      </c>
      <c r="BL570" s="5" t="s">
        <v>145</v>
      </c>
      <c r="BM570" s="5" t="s">
        <v>8026</v>
      </c>
      <c r="BN570" s="5" t="s">
        <v>2548</v>
      </c>
      <c r="BO570" s="5" t="s">
        <v>144</v>
      </c>
      <c r="BP570" s="5" t="s">
        <v>145</v>
      </c>
      <c r="BQ570" s="5" t="s">
        <v>2770</v>
      </c>
      <c r="BR570" s="5" t="s">
        <v>2005</v>
      </c>
      <c r="BS570" s="5" t="s">
        <v>8027</v>
      </c>
      <c r="BT570" s="5" t="s">
        <v>8021</v>
      </c>
    </row>
    <row r="571" spans="1:72" ht="13.5" customHeight="1">
      <c r="A571" s="7" t="str">
        <f>HYPERLINK("http://kyu.snu.ac.kr/sdhj/index.jsp?type=hj/GK14746_00IM0001_103a.jpg","1867_수북면_103a")</f>
        <v>1867_수북면_103a</v>
      </c>
      <c r="B571" s="4">
        <v>1867</v>
      </c>
      <c r="C571" s="4" t="s">
        <v>7541</v>
      </c>
      <c r="D571" s="4" t="s">
        <v>7542</v>
      </c>
      <c r="E571" s="4">
        <v>570</v>
      </c>
      <c r="F571" s="5">
        <v>4</v>
      </c>
      <c r="G571" s="5" t="s">
        <v>2531</v>
      </c>
      <c r="H571" s="5" t="s">
        <v>2514</v>
      </c>
      <c r="I571" s="5">
        <v>4</v>
      </c>
      <c r="L571" s="5">
        <v>2</v>
      </c>
      <c r="M571" s="4" t="s">
        <v>2799</v>
      </c>
      <c r="N571" s="4" t="s">
        <v>2800</v>
      </c>
      <c r="S571" s="5" t="s">
        <v>96</v>
      </c>
      <c r="T571" s="5" t="s">
        <v>97</v>
      </c>
      <c r="W571" s="5" t="s">
        <v>78</v>
      </c>
      <c r="X571" s="5" t="s">
        <v>79</v>
      </c>
      <c r="Y571" s="5" t="s">
        <v>156</v>
      </c>
      <c r="Z571" s="5" t="s">
        <v>157</v>
      </c>
      <c r="AC571" s="5">
        <v>52</v>
      </c>
      <c r="AD571" s="5" t="s">
        <v>919</v>
      </c>
      <c r="AE571" s="5" t="s">
        <v>920</v>
      </c>
      <c r="AJ571" s="5" t="s">
        <v>35</v>
      </c>
      <c r="AK571" s="5" t="s">
        <v>36</v>
      </c>
      <c r="AL571" s="5" t="s">
        <v>160</v>
      </c>
      <c r="AM571" s="5" t="s">
        <v>161</v>
      </c>
      <c r="AT571" s="5" t="s">
        <v>144</v>
      </c>
      <c r="AU571" s="5" t="s">
        <v>145</v>
      </c>
      <c r="AV571" s="5" t="s">
        <v>2760</v>
      </c>
      <c r="AW571" s="5" t="s">
        <v>2761</v>
      </c>
      <c r="BG571" s="5" t="s">
        <v>144</v>
      </c>
      <c r="BH571" s="5" t="s">
        <v>145</v>
      </c>
      <c r="BI571" s="5" t="s">
        <v>1880</v>
      </c>
      <c r="BJ571" s="5" t="s">
        <v>1881</v>
      </c>
      <c r="BK571" s="5" t="s">
        <v>144</v>
      </c>
      <c r="BL571" s="5" t="s">
        <v>145</v>
      </c>
      <c r="BM571" s="5" t="s">
        <v>8028</v>
      </c>
      <c r="BN571" s="5" t="s">
        <v>2804</v>
      </c>
      <c r="BO571" s="5" t="s">
        <v>144</v>
      </c>
      <c r="BP571" s="5" t="s">
        <v>145</v>
      </c>
      <c r="BQ571" s="5" t="s">
        <v>2805</v>
      </c>
      <c r="BR571" s="5" t="s">
        <v>2806</v>
      </c>
      <c r="BS571" s="5" t="s">
        <v>8029</v>
      </c>
      <c r="BT571" s="5" t="s">
        <v>2807</v>
      </c>
    </row>
    <row r="572" spans="1:72" ht="13.5" customHeight="1">
      <c r="A572" s="7" t="str">
        <f>HYPERLINK("http://kyu.snu.ac.kr/sdhj/index.jsp?type=hj/GK14746_00IM0001_103a.jpg","1867_수북면_103a")</f>
        <v>1867_수북면_103a</v>
      </c>
      <c r="B572" s="4">
        <v>1867</v>
      </c>
      <c r="C572" s="4" t="s">
        <v>7575</v>
      </c>
      <c r="D572" s="4" t="s">
        <v>7576</v>
      </c>
      <c r="E572" s="4">
        <v>571</v>
      </c>
      <c r="F572" s="5">
        <v>4</v>
      </c>
      <c r="G572" s="5" t="s">
        <v>2531</v>
      </c>
      <c r="H572" s="5" t="s">
        <v>2514</v>
      </c>
      <c r="I572" s="5">
        <v>4</v>
      </c>
      <c r="L572" s="5">
        <v>2</v>
      </c>
      <c r="M572" s="4" t="s">
        <v>2799</v>
      </c>
      <c r="N572" s="4" t="s">
        <v>2800</v>
      </c>
      <c r="S572" s="5" t="s">
        <v>114</v>
      </c>
      <c r="T572" s="5" t="s">
        <v>115</v>
      </c>
      <c r="Y572" s="5" t="s">
        <v>2808</v>
      </c>
      <c r="Z572" s="5" t="s">
        <v>2693</v>
      </c>
      <c r="AC572" s="5">
        <v>31</v>
      </c>
      <c r="AD572" s="5" t="s">
        <v>324</v>
      </c>
      <c r="AE572" s="5" t="s">
        <v>325</v>
      </c>
    </row>
    <row r="573" spans="1:72" ht="13.5" customHeight="1">
      <c r="A573" s="7" t="str">
        <f>HYPERLINK("http://kyu.snu.ac.kr/sdhj/index.jsp?type=hj/GK14746_00IM0001_103a.jpg","1867_수북면_103a")</f>
        <v>1867_수북면_103a</v>
      </c>
      <c r="B573" s="4">
        <v>1867</v>
      </c>
      <c r="C573" s="4" t="s">
        <v>7794</v>
      </c>
      <c r="D573" s="4" t="s">
        <v>7795</v>
      </c>
      <c r="E573" s="4">
        <v>572</v>
      </c>
      <c r="F573" s="5">
        <v>4</v>
      </c>
      <c r="G573" s="5" t="s">
        <v>2531</v>
      </c>
      <c r="H573" s="5" t="s">
        <v>2514</v>
      </c>
      <c r="I573" s="5">
        <v>4</v>
      </c>
      <c r="L573" s="5">
        <v>2</v>
      </c>
      <c r="M573" s="4" t="s">
        <v>2799</v>
      </c>
      <c r="N573" s="4" t="s">
        <v>2800</v>
      </c>
      <c r="S573" s="5" t="s">
        <v>208</v>
      </c>
      <c r="T573" s="5" t="s">
        <v>209</v>
      </c>
      <c r="W573" s="5" t="s">
        <v>238</v>
      </c>
      <c r="X573" s="5" t="s">
        <v>239</v>
      </c>
      <c r="Y573" s="5" t="s">
        <v>156</v>
      </c>
      <c r="Z573" s="5" t="s">
        <v>157</v>
      </c>
      <c r="AC573" s="5">
        <v>37</v>
      </c>
      <c r="AD573" s="5" t="s">
        <v>414</v>
      </c>
      <c r="AE573" s="5" t="s">
        <v>415</v>
      </c>
    </row>
    <row r="574" spans="1:72" ht="13.5" customHeight="1">
      <c r="A574" s="7" t="str">
        <f>HYPERLINK("http://kyu.snu.ac.kr/sdhj/index.jsp?type=hj/GK14746_00IM0001_103a.jpg","1867_수북면_103a")</f>
        <v>1867_수북면_103a</v>
      </c>
      <c r="B574" s="4">
        <v>1867</v>
      </c>
      <c r="C574" s="4" t="s">
        <v>7794</v>
      </c>
      <c r="D574" s="4" t="s">
        <v>7795</v>
      </c>
      <c r="E574" s="4">
        <v>573</v>
      </c>
      <c r="F574" s="5">
        <v>4</v>
      </c>
      <c r="G574" s="5" t="s">
        <v>2531</v>
      </c>
      <c r="H574" s="5" t="s">
        <v>2514</v>
      </c>
      <c r="I574" s="5">
        <v>4</v>
      </c>
      <c r="L574" s="5">
        <v>2</v>
      </c>
      <c r="M574" s="4" t="s">
        <v>2799</v>
      </c>
      <c r="N574" s="4" t="s">
        <v>2800</v>
      </c>
      <c r="T574" s="5" t="s">
        <v>7796</v>
      </c>
      <c r="U574" s="5" t="s">
        <v>170</v>
      </c>
      <c r="V574" s="5" t="s">
        <v>171</v>
      </c>
      <c r="Y574" s="5" t="s">
        <v>2809</v>
      </c>
      <c r="Z574" s="5" t="s">
        <v>2810</v>
      </c>
      <c r="AD574" s="5" t="s">
        <v>174</v>
      </c>
      <c r="AE574" s="5" t="s">
        <v>175</v>
      </c>
    </row>
    <row r="575" spans="1:72" ht="13.5" customHeight="1">
      <c r="A575" s="7" t="str">
        <f>HYPERLINK("http://kyu.snu.ac.kr/sdhj/index.jsp?type=hj/GK14746_00IM0001_103a.jpg","1867_수북면_103a")</f>
        <v>1867_수북면_103a</v>
      </c>
      <c r="B575" s="4">
        <v>1867</v>
      </c>
      <c r="C575" s="4" t="s">
        <v>7794</v>
      </c>
      <c r="D575" s="4" t="s">
        <v>7795</v>
      </c>
      <c r="E575" s="4">
        <v>574</v>
      </c>
      <c r="F575" s="5">
        <v>4</v>
      </c>
      <c r="G575" s="5" t="s">
        <v>2531</v>
      </c>
      <c r="H575" s="5" t="s">
        <v>2514</v>
      </c>
      <c r="I575" s="5">
        <v>4</v>
      </c>
      <c r="L575" s="5">
        <v>2</v>
      </c>
      <c r="M575" s="4" t="s">
        <v>2799</v>
      </c>
      <c r="N575" s="4" t="s">
        <v>2800</v>
      </c>
      <c r="T575" s="5" t="s">
        <v>7796</v>
      </c>
      <c r="U575" s="5" t="s">
        <v>170</v>
      </c>
      <c r="V575" s="5" t="s">
        <v>171</v>
      </c>
      <c r="Y575" s="5" t="s">
        <v>2264</v>
      </c>
      <c r="Z575" s="5" t="s">
        <v>2265</v>
      </c>
      <c r="AD575" s="5" t="s">
        <v>130</v>
      </c>
      <c r="AE575" s="5" t="s">
        <v>131</v>
      </c>
    </row>
    <row r="576" spans="1:72" ht="13.5" customHeight="1">
      <c r="A576" s="7" t="str">
        <f>HYPERLINK("http://kyu.snu.ac.kr/sdhj/index.jsp?type=hj/GK14746_00IM0001_103a.jpg","1867_수북면_103a")</f>
        <v>1867_수북면_103a</v>
      </c>
      <c r="B576" s="4">
        <v>1867</v>
      </c>
      <c r="C576" s="4" t="s">
        <v>7794</v>
      </c>
      <c r="D576" s="4" t="s">
        <v>7795</v>
      </c>
      <c r="E576" s="4">
        <v>575</v>
      </c>
      <c r="F576" s="5">
        <v>4</v>
      </c>
      <c r="G576" s="5" t="s">
        <v>2531</v>
      </c>
      <c r="H576" s="5" t="s">
        <v>2514</v>
      </c>
      <c r="I576" s="5">
        <v>4</v>
      </c>
      <c r="L576" s="5">
        <v>3</v>
      </c>
      <c r="M576" s="4" t="s">
        <v>2773</v>
      </c>
      <c r="N576" s="4" t="s">
        <v>2774</v>
      </c>
      <c r="T576" s="5" t="s">
        <v>7552</v>
      </c>
      <c r="U576" s="5" t="s">
        <v>134</v>
      </c>
      <c r="V576" s="5" t="s">
        <v>135</v>
      </c>
      <c r="W576" s="5" t="s">
        <v>2811</v>
      </c>
      <c r="X576" s="5" t="s">
        <v>2812</v>
      </c>
      <c r="Y576" s="5" t="s">
        <v>2813</v>
      </c>
      <c r="Z576" s="5" t="s">
        <v>2814</v>
      </c>
      <c r="AC576" s="5">
        <v>43</v>
      </c>
      <c r="AD576" s="5" t="s">
        <v>140</v>
      </c>
      <c r="AE576" s="5" t="s">
        <v>141</v>
      </c>
      <c r="AJ576" s="5" t="s">
        <v>35</v>
      </c>
      <c r="AK576" s="5" t="s">
        <v>36</v>
      </c>
      <c r="AL576" s="5" t="s">
        <v>1240</v>
      </c>
      <c r="AM576" s="5" t="s">
        <v>1241</v>
      </c>
      <c r="AT576" s="5" t="s">
        <v>144</v>
      </c>
      <c r="AU576" s="5" t="s">
        <v>145</v>
      </c>
      <c r="AV576" s="5" t="s">
        <v>2815</v>
      </c>
      <c r="AW576" s="5" t="s">
        <v>2816</v>
      </c>
      <c r="BG576" s="5" t="s">
        <v>144</v>
      </c>
      <c r="BH576" s="5" t="s">
        <v>145</v>
      </c>
      <c r="BI576" s="5" t="s">
        <v>2817</v>
      </c>
      <c r="BJ576" s="5" t="s">
        <v>2818</v>
      </c>
      <c r="BK576" s="5" t="s">
        <v>144</v>
      </c>
      <c r="BL576" s="5" t="s">
        <v>145</v>
      </c>
      <c r="BM576" s="5" t="s">
        <v>2819</v>
      </c>
      <c r="BN576" s="5" t="s">
        <v>2820</v>
      </c>
      <c r="BO576" s="5" t="s">
        <v>144</v>
      </c>
      <c r="BP576" s="5" t="s">
        <v>145</v>
      </c>
      <c r="BQ576" s="5" t="s">
        <v>2821</v>
      </c>
      <c r="BR576" s="5" t="s">
        <v>2822</v>
      </c>
      <c r="BS576" s="5" t="s">
        <v>342</v>
      </c>
      <c r="BT576" s="5" t="s">
        <v>343</v>
      </c>
    </row>
    <row r="577" spans="1:72" ht="13.5" customHeight="1">
      <c r="A577" s="7" t="str">
        <f>HYPERLINK("http://kyu.snu.ac.kr/sdhj/index.jsp?type=hj/GK14746_00IM0001_103a.jpg","1867_수북면_103a")</f>
        <v>1867_수북면_103a</v>
      </c>
      <c r="B577" s="4">
        <v>1867</v>
      </c>
      <c r="C577" s="4" t="s">
        <v>7464</v>
      </c>
      <c r="D577" s="4" t="s">
        <v>7465</v>
      </c>
      <c r="E577" s="4">
        <v>576</v>
      </c>
      <c r="F577" s="5">
        <v>4</v>
      </c>
      <c r="G577" s="5" t="s">
        <v>2531</v>
      </c>
      <c r="H577" s="5" t="s">
        <v>2514</v>
      </c>
      <c r="I577" s="5">
        <v>4</v>
      </c>
      <c r="L577" s="5">
        <v>3</v>
      </c>
      <c r="M577" s="4" t="s">
        <v>2773</v>
      </c>
      <c r="N577" s="4" t="s">
        <v>2774</v>
      </c>
      <c r="S577" s="5" t="s">
        <v>96</v>
      </c>
      <c r="T577" s="5" t="s">
        <v>97</v>
      </c>
      <c r="W577" s="5" t="s">
        <v>78</v>
      </c>
      <c r="X577" s="5" t="s">
        <v>79</v>
      </c>
      <c r="Y577" s="5" t="s">
        <v>156</v>
      </c>
      <c r="Z577" s="5" t="s">
        <v>157</v>
      </c>
      <c r="AC577" s="5">
        <v>44</v>
      </c>
      <c r="AD577" s="5" t="s">
        <v>583</v>
      </c>
      <c r="AE577" s="5" t="s">
        <v>584</v>
      </c>
      <c r="AJ577" s="5" t="s">
        <v>35</v>
      </c>
      <c r="AK577" s="5" t="s">
        <v>36</v>
      </c>
      <c r="AL577" s="5" t="s">
        <v>160</v>
      </c>
      <c r="AM577" s="5" t="s">
        <v>161</v>
      </c>
      <c r="AT577" s="5" t="s">
        <v>144</v>
      </c>
      <c r="AU577" s="5" t="s">
        <v>145</v>
      </c>
      <c r="AV577" s="5" t="s">
        <v>2823</v>
      </c>
      <c r="AW577" s="5" t="s">
        <v>2824</v>
      </c>
      <c r="BG577" s="5" t="s">
        <v>144</v>
      </c>
      <c r="BH577" s="5" t="s">
        <v>145</v>
      </c>
      <c r="BI577" s="5" t="s">
        <v>104</v>
      </c>
      <c r="BJ577" s="5" t="s">
        <v>105</v>
      </c>
      <c r="BK577" s="5" t="s">
        <v>144</v>
      </c>
      <c r="BL577" s="5" t="s">
        <v>145</v>
      </c>
      <c r="BM577" s="5" t="s">
        <v>2825</v>
      </c>
      <c r="BN577" s="5" t="s">
        <v>2826</v>
      </c>
      <c r="BO577" s="5" t="s">
        <v>144</v>
      </c>
      <c r="BP577" s="5" t="s">
        <v>145</v>
      </c>
      <c r="BQ577" s="5" t="s">
        <v>2827</v>
      </c>
      <c r="BR577" s="5" t="s">
        <v>2828</v>
      </c>
      <c r="BS577" s="5" t="s">
        <v>142</v>
      </c>
      <c r="BT577" s="5" t="s">
        <v>143</v>
      </c>
    </row>
    <row r="578" spans="1:72" ht="13.5" customHeight="1">
      <c r="A578" s="7" t="str">
        <f>HYPERLINK("http://kyu.snu.ac.kr/sdhj/index.jsp?type=hj/GK14746_00IM0001_103a.jpg","1867_수북면_103a")</f>
        <v>1867_수북면_103a</v>
      </c>
      <c r="B578" s="4">
        <v>1867</v>
      </c>
      <c r="C578" s="4" t="s">
        <v>7700</v>
      </c>
      <c r="D578" s="4" t="s">
        <v>7701</v>
      </c>
      <c r="E578" s="4">
        <v>577</v>
      </c>
      <c r="F578" s="5">
        <v>4</v>
      </c>
      <c r="G578" s="5" t="s">
        <v>2531</v>
      </c>
      <c r="H578" s="5" t="s">
        <v>2514</v>
      </c>
      <c r="I578" s="5">
        <v>4</v>
      </c>
      <c r="L578" s="5">
        <v>3</v>
      </c>
      <c r="M578" s="4" t="s">
        <v>2773</v>
      </c>
      <c r="N578" s="4" t="s">
        <v>2774</v>
      </c>
      <c r="S578" s="5" t="s">
        <v>2829</v>
      </c>
      <c r="T578" s="5" t="s">
        <v>2830</v>
      </c>
      <c r="Y578" s="5" t="s">
        <v>2831</v>
      </c>
      <c r="Z578" s="5" t="s">
        <v>2832</v>
      </c>
      <c r="AC578" s="5">
        <v>17</v>
      </c>
      <c r="AD578" s="5" t="s">
        <v>1961</v>
      </c>
      <c r="AE578" s="5" t="s">
        <v>1962</v>
      </c>
    </row>
    <row r="579" spans="1:72" ht="13.5" customHeight="1">
      <c r="A579" s="7" t="str">
        <f>HYPERLINK("http://kyu.snu.ac.kr/sdhj/index.jsp?type=hj/GK14746_00IM0001_103a.jpg","1867_수북면_103a")</f>
        <v>1867_수북면_103a</v>
      </c>
      <c r="B579" s="4">
        <v>1867</v>
      </c>
      <c r="C579" s="4" t="s">
        <v>7553</v>
      </c>
      <c r="D579" s="4" t="s">
        <v>7554</v>
      </c>
      <c r="E579" s="4">
        <v>578</v>
      </c>
      <c r="F579" s="5">
        <v>4</v>
      </c>
      <c r="G579" s="5" t="s">
        <v>2531</v>
      </c>
      <c r="H579" s="5" t="s">
        <v>2514</v>
      </c>
      <c r="I579" s="5">
        <v>4</v>
      </c>
      <c r="L579" s="5">
        <v>3</v>
      </c>
      <c r="M579" s="4" t="s">
        <v>2773</v>
      </c>
      <c r="N579" s="4" t="s">
        <v>2774</v>
      </c>
      <c r="S579" s="5" t="s">
        <v>114</v>
      </c>
      <c r="T579" s="5" t="s">
        <v>115</v>
      </c>
      <c r="Y579" s="5" t="s">
        <v>2833</v>
      </c>
      <c r="Z579" s="5" t="s">
        <v>2834</v>
      </c>
      <c r="AC579" s="5">
        <v>18</v>
      </c>
      <c r="AD579" s="5" t="s">
        <v>888</v>
      </c>
      <c r="AE579" s="5" t="s">
        <v>889</v>
      </c>
    </row>
    <row r="580" spans="1:72" ht="13.5" customHeight="1">
      <c r="A580" s="7" t="str">
        <f>HYPERLINK("http://kyu.snu.ac.kr/sdhj/index.jsp?type=hj/GK14746_00IM0001_103a.jpg","1867_수북면_103a")</f>
        <v>1867_수북면_103a</v>
      </c>
      <c r="B580" s="4">
        <v>1867</v>
      </c>
      <c r="C580" s="4" t="s">
        <v>7553</v>
      </c>
      <c r="D580" s="4" t="s">
        <v>7554</v>
      </c>
      <c r="E580" s="4">
        <v>579</v>
      </c>
      <c r="F580" s="5">
        <v>4</v>
      </c>
      <c r="G580" s="5" t="s">
        <v>2531</v>
      </c>
      <c r="H580" s="5" t="s">
        <v>2514</v>
      </c>
      <c r="I580" s="5">
        <v>4</v>
      </c>
      <c r="L580" s="5">
        <v>3</v>
      </c>
      <c r="M580" s="4" t="s">
        <v>2773</v>
      </c>
      <c r="N580" s="4" t="s">
        <v>2774</v>
      </c>
      <c r="T580" s="5" t="s">
        <v>7557</v>
      </c>
      <c r="U580" s="5" t="s">
        <v>170</v>
      </c>
      <c r="V580" s="5" t="s">
        <v>171</v>
      </c>
      <c r="Y580" s="5" t="s">
        <v>1872</v>
      </c>
      <c r="Z580" s="5" t="s">
        <v>1873</v>
      </c>
      <c r="AD580" s="5" t="s">
        <v>268</v>
      </c>
      <c r="AE580" s="5" t="s">
        <v>269</v>
      </c>
    </row>
    <row r="581" spans="1:72" ht="13.5" customHeight="1">
      <c r="A581" s="7" t="str">
        <f>HYPERLINK("http://kyu.snu.ac.kr/sdhj/index.jsp?type=hj/GK14746_00IM0001_103a.jpg","1867_수북면_103a")</f>
        <v>1867_수북면_103a</v>
      </c>
      <c r="B581" s="4">
        <v>1867</v>
      </c>
      <c r="C581" s="4" t="s">
        <v>7553</v>
      </c>
      <c r="D581" s="4" t="s">
        <v>7554</v>
      </c>
      <c r="E581" s="4">
        <v>580</v>
      </c>
      <c r="F581" s="5">
        <v>4</v>
      </c>
      <c r="G581" s="5" t="s">
        <v>2531</v>
      </c>
      <c r="H581" s="5" t="s">
        <v>2514</v>
      </c>
      <c r="I581" s="5">
        <v>4</v>
      </c>
      <c r="L581" s="5">
        <v>4</v>
      </c>
      <c r="M581" s="4" t="s">
        <v>2835</v>
      </c>
      <c r="N581" s="4" t="s">
        <v>2836</v>
      </c>
      <c r="T581" s="5" t="s">
        <v>8030</v>
      </c>
      <c r="U581" s="5" t="s">
        <v>134</v>
      </c>
      <c r="V581" s="5" t="s">
        <v>135</v>
      </c>
      <c r="W581" s="5" t="s">
        <v>210</v>
      </c>
      <c r="X581" s="5" t="s">
        <v>211</v>
      </c>
      <c r="Y581" s="5" t="s">
        <v>2837</v>
      </c>
      <c r="Z581" s="5" t="s">
        <v>2838</v>
      </c>
      <c r="AC581" s="5">
        <v>37</v>
      </c>
      <c r="AD581" s="5" t="s">
        <v>374</v>
      </c>
      <c r="AE581" s="5" t="s">
        <v>375</v>
      </c>
      <c r="AJ581" s="5" t="s">
        <v>35</v>
      </c>
      <c r="AK581" s="5" t="s">
        <v>36</v>
      </c>
      <c r="AL581" s="5" t="s">
        <v>154</v>
      </c>
      <c r="AM581" s="5" t="s">
        <v>155</v>
      </c>
      <c r="AT581" s="5" t="s">
        <v>144</v>
      </c>
      <c r="AU581" s="5" t="s">
        <v>145</v>
      </c>
      <c r="AV581" s="5" t="s">
        <v>2839</v>
      </c>
      <c r="AW581" s="5" t="s">
        <v>2840</v>
      </c>
      <c r="BG581" s="5" t="s">
        <v>144</v>
      </c>
      <c r="BH581" s="5" t="s">
        <v>145</v>
      </c>
      <c r="BI581" s="5" t="s">
        <v>2841</v>
      </c>
      <c r="BJ581" s="5" t="s">
        <v>2842</v>
      </c>
      <c r="BK581" s="5" t="s">
        <v>144</v>
      </c>
      <c r="BL581" s="5" t="s">
        <v>145</v>
      </c>
      <c r="BM581" s="5" t="s">
        <v>8031</v>
      </c>
      <c r="BN581" s="5" t="s">
        <v>2548</v>
      </c>
      <c r="BO581" s="5" t="s">
        <v>144</v>
      </c>
      <c r="BP581" s="5" t="s">
        <v>145</v>
      </c>
      <c r="BQ581" s="5" t="s">
        <v>2843</v>
      </c>
      <c r="BR581" s="5" t="s">
        <v>2844</v>
      </c>
      <c r="BS581" s="5" t="s">
        <v>8032</v>
      </c>
      <c r="BT581" s="5" t="s">
        <v>8033</v>
      </c>
    </row>
    <row r="582" spans="1:72" ht="13.5" customHeight="1">
      <c r="A582" s="7" t="str">
        <f>HYPERLINK("http://kyu.snu.ac.kr/sdhj/index.jsp?type=hj/GK14746_00IM0001_103a.jpg","1867_수북면_103a")</f>
        <v>1867_수북면_103a</v>
      </c>
      <c r="B582" s="4">
        <v>1867</v>
      </c>
      <c r="C582" s="4" t="s">
        <v>7520</v>
      </c>
      <c r="D582" s="4" t="s">
        <v>7521</v>
      </c>
      <c r="E582" s="4">
        <v>581</v>
      </c>
      <c r="F582" s="5">
        <v>4</v>
      </c>
      <c r="G582" s="5" t="s">
        <v>2531</v>
      </c>
      <c r="H582" s="5" t="s">
        <v>2514</v>
      </c>
      <c r="I582" s="5">
        <v>4</v>
      </c>
      <c r="L582" s="5">
        <v>4</v>
      </c>
      <c r="M582" s="4" t="s">
        <v>2835</v>
      </c>
      <c r="N582" s="4" t="s">
        <v>2836</v>
      </c>
      <c r="S582" s="5" t="s">
        <v>96</v>
      </c>
      <c r="T582" s="5" t="s">
        <v>97</v>
      </c>
      <c r="W582" s="5" t="s">
        <v>2845</v>
      </c>
      <c r="X582" s="5" t="s">
        <v>8034</v>
      </c>
      <c r="Y582" s="5" t="s">
        <v>156</v>
      </c>
      <c r="Z582" s="5" t="s">
        <v>157</v>
      </c>
      <c r="AC582" s="5">
        <v>35</v>
      </c>
      <c r="AD582" s="5" t="s">
        <v>276</v>
      </c>
      <c r="AE582" s="5" t="s">
        <v>277</v>
      </c>
      <c r="AJ582" s="5" t="s">
        <v>35</v>
      </c>
      <c r="AK582" s="5" t="s">
        <v>36</v>
      </c>
      <c r="AL582" s="5" t="s">
        <v>2703</v>
      </c>
      <c r="AM582" s="5" t="s">
        <v>2704</v>
      </c>
      <c r="AT582" s="5" t="s">
        <v>144</v>
      </c>
      <c r="AU582" s="5" t="s">
        <v>145</v>
      </c>
      <c r="AV582" s="5" t="s">
        <v>2846</v>
      </c>
      <c r="AW582" s="5" t="s">
        <v>2847</v>
      </c>
      <c r="BG582" s="5" t="s">
        <v>144</v>
      </c>
      <c r="BH582" s="5" t="s">
        <v>145</v>
      </c>
      <c r="BI582" s="5" t="s">
        <v>2848</v>
      </c>
      <c r="BJ582" s="5" t="s">
        <v>2849</v>
      </c>
      <c r="BK582" s="5" t="s">
        <v>144</v>
      </c>
      <c r="BL582" s="5" t="s">
        <v>145</v>
      </c>
      <c r="BM582" s="5" t="s">
        <v>2850</v>
      </c>
      <c r="BN582" s="5" t="s">
        <v>2851</v>
      </c>
      <c r="BO582" s="5" t="s">
        <v>144</v>
      </c>
      <c r="BP582" s="5" t="s">
        <v>145</v>
      </c>
      <c r="BQ582" s="5" t="s">
        <v>2852</v>
      </c>
      <c r="BR582" s="5" t="s">
        <v>2853</v>
      </c>
      <c r="BS582" s="5" t="s">
        <v>659</v>
      </c>
      <c r="BT582" s="5" t="s">
        <v>660</v>
      </c>
    </row>
    <row r="583" spans="1:72" ht="13.5" customHeight="1">
      <c r="A583" s="7" t="str">
        <f>HYPERLINK("http://kyu.snu.ac.kr/sdhj/index.jsp?type=hj/GK14746_00IM0001_103b.jpg","1867_수북면_103b")</f>
        <v>1867_수북면_103b</v>
      </c>
      <c r="B583" s="4">
        <v>1867</v>
      </c>
      <c r="C583" s="4" t="s">
        <v>7739</v>
      </c>
      <c r="D583" s="4" t="s">
        <v>7740</v>
      </c>
      <c r="E583" s="4">
        <v>582</v>
      </c>
      <c r="F583" s="5">
        <v>4</v>
      </c>
      <c r="G583" s="5" t="s">
        <v>2531</v>
      </c>
      <c r="H583" s="5" t="s">
        <v>2514</v>
      </c>
      <c r="I583" s="5">
        <v>4</v>
      </c>
      <c r="L583" s="5">
        <v>4</v>
      </c>
      <c r="M583" s="4" t="s">
        <v>2835</v>
      </c>
      <c r="N583" s="4" t="s">
        <v>2836</v>
      </c>
      <c r="S583" s="5" t="s">
        <v>661</v>
      </c>
      <c r="T583" s="5" t="s">
        <v>662</v>
      </c>
      <c r="W583" s="5" t="s">
        <v>2854</v>
      </c>
      <c r="X583" s="5" t="s">
        <v>2855</v>
      </c>
      <c r="Y583" s="5" t="s">
        <v>156</v>
      </c>
      <c r="Z583" s="5" t="s">
        <v>157</v>
      </c>
      <c r="AC583" s="5">
        <v>69</v>
      </c>
      <c r="AD583" s="5" t="s">
        <v>1603</v>
      </c>
      <c r="AE583" s="5" t="s">
        <v>1604</v>
      </c>
    </row>
    <row r="584" spans="1:72" ht="13.5" customHeight="1">
      <c r="A584" s="7" t="str">
        <f>HYPERLINK("http://kyu.snu.ac.kr/sdhj/index.jsp?type=hj/GK14746_00IM0001_103b.jpg","1867_수북면_103b")</f>
        <v>1867_수북면_103b</v>
      </c>
      <c r="B584" s="4">
        <v>1867</v>
      </c>
      <c r="C584" s="4" t="s">
        <v>7975</v>
      </c>
      <c r="D584" s="4" t="s">
        <v>7976</v>
      </c>
      <c r="E584" s="4">
        <v>583</v>
      </c>
      <c r="F584" s="5">
        <v>4</v>
      </c>
      <c r="G584" s="5" t="s">
        <v>2531</v>
      </c>
      <c r="H584" s="5" t="s">
        <v>2514</v>
      </c>
      <c r="I584" s="5">
        <v>4</v>
      </c>
      <c r="L584" s="5">
        <v>4</v>
      </c>
      <c r="M584" s="4" t="s">
        <v>2835</v>
      </c>
      <c r="N584" s="4" t="s">
        <v>2836</v>
      </c>
      <c r="T584" s="5" t="s">
        <v>8035</v>
      </c>
      <c r="U584" s="5" t="s">
        <v>170</v>
      </c>
      <c r="V584" s="5" t="s">
        <v>171</v>
      </c>
      <c r="Y584" s="5" t="s">
        <v>2856</v>
      </c>
      <c r="Z584" s="5" t="s">
        <v>2857</v>
      </c>
      <c r="AD584" s="5" t="s">
        <v>2512</v>
      </c>
      <c r="AE584" s="5" t="s">
        <v>2513</v>
      </c>
    </row>
    <row r="585" spans="1:72" ht="13.5" customHeight="1">
      <c r="A585" s="7" t="str">
        <f>HYPERLINK("http://kyu.snu.ac.kr/sdhj/index.jsp?type=hj/GK14746_00IM0001_103b.jpg","1867_수북면_103b")</f>
        <v>1867_수북면_103b</v>
      </c>
      <c r="B585" s="4">
        <v>1867</v>
      </c>
      <c r="C585" s="4" t="s">
        <v>7975</v>
      </c>
      <c r="D585" s="4" t="s">
        <v>7976</v>
      </c>
      <c r="E585" s="4">
        <v>584</v>
      </c>
      <c r="F585" s="5">
        <v>4</v>
      </c>
      <c r="G585" s="5" t="s">
        <v>2531</v>
      </c>
      <c r="H585" s="5" t="s">
        <v>2514</v>
      </c>
      <c r="I585" s="5">
        <v>4</v>
      </c>
      <c r="L585" s="5">
        <v>5</v>
      </c>
      <c r="M585" s="4" t="s">
        <v>2858</v>
      </c>
      <c r="N585" s="4" t="s">
        <v>2859</v>
      </c>
      <c r="T585" s="5" t="s">
        <v>8036</v>
      </c>
      <c r="U585" s="5" t="s">
        <v>134</v>
      </c>
      <c r="V585" s="5" t="s">
        <v>135</v>
      </c>
      <c r="W585" s="5" t="s">
        <v>210</v>
      </c>
      <c r="X585" s="5" t="s">
        <v>211</v>
      </c>
      <c r="Y585" s="5" t="s">
        <v>2860</v>
      </c>
      <c r="Z585" s="5" t="s">
        <v>2861</v>
      </c>
      <c r="AC585" s="5">
        <v>64</v>
      </c>
      <c r="AD585" s="5" t="s">
        <v>100</v>
      </c>
      <c r="AE585" s="5" t="s">
        <v>101</v>
      </c>
      <c r="AJ585" s="5" t="s">
        <v>35</v>
      </c>
      <c r="AK585" s="5" t="s">
        <v>36</v>
      </c>
      <c r="AL585" s="5" t="s">
        <v>154</v>
      </c>
      <c r="AM585" s="5" t="s">
        <v>155</v>
      </c>
      <c r="AT585" s="5" t="s">
        <v>144</v>
      </c>
      <c r="AU585" s="5" t="s">
        <v>145</v>
      </c>
      <c r="AV585" s="5" t="s">
        <v>2546</v>
      </c>
      <c r="AW585" s="5" t="s">
        <v>1410</v>
      </c>
      <c r="BG585" s="5" t="s">
        <v>144</v>
      </c>
      <c r="BH585" s="5" t="s">
        <v>145</v>
      </c>
      <c r="BI585" s="5" t="s">
        <v>8037</v>
      </c>
      <c r="BJ585" s="5" t="s">
        <v>2862</v>
      </c>
      <c r="BK585" s="5" t="s">
        <v>144</v>
      </c>
      <c r="BL585" s="5" t="s">
        <v>145</v>
      </c>
      <c r="BM585" s="5" t="s">
        <v>2549</v>
      </c>
      <c r="BN585" s="5" t="s">
        <v>2550</v>
      </c>
      <c r="BO585" s="5" t="s">
        <v>144</v>
      </c>
      <c r="BP585" s="5" t="s">
        <v>145</v>
      </c>
      <c r="BQ585" s="5" t="s">
        <v>2551</v>
      </c>
      <c r="BR585" s="5" t="s">
        <v>2552</v>
      </c>
      <c r="BS585" s="5" t="s">
        <v>228</v>
      </c>
      <c r="BT585" s="5" t="s">
        <v>229</v>
      </c>
    </row>
    <row r="586" spans="1:72" ht="13.5" customHeight="1">
      <c r="A586" s="7" t="str">
        <f>HYPERLINK("http://kyu.snu.ac.kr/sdhj/index.jsp?type=hj/GK14746_00IM0001_103b.jpg","1867_수북면_103b")</f>
        <v>1867_수북면_103b</v>
      </c>
      <c r="B586" s="4">
        <v>1867</v>
      </c>
      <c r="C586" s="4" t="s">
        <v>7943</v>
      </c>
      <c r="D586" s="4" t="s">
        <v>7944</v>
      </c>
      <c r="E586" s="4">
        <v>585</v>
      </c>
      <c r="F586" s="5">
        <v>4</v>
      </c>
      <c r="G586" s="5" t="s">
        <v>2531</v>
      </c>
      <c r="H586" s="5" t="s">
        <v>2514</v>
      </c>
      <c r="I586" s="5">
        <v>4</v>
      </c>
      <c r="L586" s="5">
        <v>5</v>
      </c>
      <c r="M586" s="4" t="s">
        <v>2858</v>
      </c>
      <c r="N586" s="4" t="s">
        <v>2859</v>
      </c>
      <c r="S586" s="5" t="s">
        <v>114</v>
      </c>
      <c r="T586" s="5" t="s">
        <v>115</v>
      </c>
      <c r="Y586" s="5" t="s">
        <v>2863</v>
      </c>
      <c r="Z586" s="5" t="s">
        <v>2864</v>
      </c>
      <c r="AC586" s="5">
        <v>46</v>
      </c>
      <c r="AD586" s="5" t="s">
        <v>771</v>
      </c>
      <c r="AE586" s="5" t="s">
        <v>772</v>
      </c>
    </row>
    <row r="587" spans="1:72" ht="13.5" customHeight="1">
      <c r="A587" s="7" t="str">
        <f>HYPERLINK("http://kyu.snu.ac.kr/sdhj/index.jsp?type=hj/GK14746_00IM0001_103b.jpg","1867_수북면_103b")</f>
        <v>1867_수북면_103b</v>
      </c>
      <c r="B587" s="4">
        <v>1867</v>
      </c>
      <c r="C587" s="4" t="s">
        <v>7561</v>
      </c>
      <c r="D587" s="4" t="s">
        <v>7562</v>
      </c>
      <c r="E587" s="4">
        <v>586</v>
      </c>
      <c r="F587" s="5">
        <v>4</v>
      </c>
      <c r="G587" s="5" t="s">
        <v>2531</v>
      </c>
      <c r="H587" s="5" t="s">
        <v>2514</v>
      </c>
      <c r="I587" s="5">
        <v>4</v>
      </c>
      <c r="L587" s="5">
        <v>5</v>
      </c>
      <c r="M587" s="4" t="s">
        <v>2858</v>
      </c>
      <c r="N587" s="4" t="s">
        <v>2859</v>
      </c>
      <c r="S587" s="5" t="s">
        <v>208</v>
      </c>
      <c r="T587" s="5" t="s">
        <v>209</v>
      </c>
      <c r="W587" s="5" t="s">
        <v>2777</v>
      </c>
      <c r="X587" s="5" t="s">
        <v>2778</v>
      </c>
      <c r="Y587" s="5" t="s">
        <v>156</v>
      </c>
      <c r="Z587" s="5" t="s">
        <v>157</v>
      </c>
      <c r="AC587" s="5">
        <v>44</v>
      </c>
      <c r="AD587" s="5" t="s">
        <v>583</v>
      </c>
      <c r="AE587" s="5" t="s">
        <v>584</v>
      </c>
    </row>
    <row r="588" spans="1:72" ht="13.5" customHeight="1">
      <c r="A588" s="7" t="str">
        <f>HYPERLINK("http://kyu.snu.ac.kr/sdhj/index.jsp?type=hj/GK14746_00IM0001_103b.jpg","1867_수북면_103b")</f>
        <v>1867_수북면_103b</v>
      </c>
      <c r="B588" s="4">
        <v>1867</v>
      </c>
      <c r="C588" s="4" t="s">
        <v>7561</v>
      </c>
      <c r="D588" s="4" t="s">
        <v>7562</v>
      </c>
      <c r="E588" s="4">
        <v>587</v>
      </c>
      <c r="F588" s="5">
        <v>4</v>
      </c>
      <c r="G588" s="5" t="s">
        <v>2531</v>
      </c>
      <c r="H588" s="5" t="s">
        <v>2514</v>
      </c>
      <c r="I588" s="5">
        <v>4</v>
      </c>
      <c r="L588" s="5">
        <v>5</v>
      </c>
      <c r="M588" s="4" t="s">
        <v>2858</v>
      </c>
      <c r="N588" s="4" t="s">
        <v>2859</v>
      </c>
      <c r="S588" s="5" t="s">
        <v>551</v>
      </c>
      <c r="T588" s="5" t="s">
        <v>552</v>
      </c>
      <c r="Y588" s="5" t="s">
        <v>2865</v>
      </c>
      <c r="Z588" s="5" t="s">
        <v>2866</v>
      </c>
      <c r="AC588" s="5">
        <v>24</v>
      </c>
      <c r="AD588" s="5" t="s">
        <v>268</v>
      </c>
      <c r="AE588" s="5" t="s">
        <v>269</v>
      </c>
    </row>
    <row r="589" spans="1:72" ht="13.5" customHeight="1">
      <c r="A589" s="7" t="str">
        <f>HYPERLINK("http://kyu.snu.ac.kr/sdhj/index.jsp?type=hj/GK14746_00IM0001_103b.jpg","1867_수북면_103b")</f>
        <v>1867_수북면_103b</v>
      </c>
      <c r="B589" s="4">
        <v>1867</v>
      </c>
      <c r="C589" s="4" t="s">
        <v>7561</v>
      </c>
      <c r="D589" s="4" t="s">
        <v>7562</v>
      </c>
      <c r="E589" s="4">
        <v>588</v>
      </c>
      <c r="F589" s="5">
        <v>4</v>
      </c>
      <c r="G589" s="5" t="s">
        <v>2531</v>
      </c>
      <c r="H589" s="5" t="s">
        <v>2514</v>
      </c>
      <c r="I589" s="5">
        <v>4</v>
      </c>
      <c r="L589" s="5">
        <v>5</v>
      </c>
      <c r="M589" s="4" t="s">
        <v>2858</v>
      </c>
      <c r="N589" s="4" t="s">
        <v>2859</v>
      </c>
      <c r="S589" s="5" t="s">
        <v>2867</v>
      </c>
      <c r="T589" s="5" t="s">
        <v>2868</v>
      </c>
      <c r="W589" s="5" t="s">
        <v>336</v>
      </c>
      <c r="X589" s="5" t="s">
        <v>337</v>
      </c>
      <c r="Y589" s="5" t="s">
        <v>156</v>
      </c>
      <c r="Z589" s="5" t="s">
        <v>157</v>
      </c>
      <c r="AC589" s="5">
        <v>29</v>
      </c>
      <c r="AD589" s="5" t="s">
        <v>120</v>
      </c>
      <c r="AE589" s="5" t="s">
        <v>121</v>
      </c>
    </row>
    <row r="590" spans="1:72" ht="13.5" customHeight="1">
      <c r="A590" s="7" t="str">
        <f>HYPERLINK("http://kyu.snu.ac.kr/sdhj/index.jsp?type=hj/GK14746_00IM0001_103b.jpg","1867_수북면_103b")</f>
        <v>1867_수북면_103b</v>
      </c>
      <c r="B590" s="4">
        <v>1867</v>
      </c>
      <c r="C590" s="4" t="s">
        <v>7561</v>
      </c>
      <c r="D590" s="4" t="s">
        <v>7562</v>
      </c>
      <c r="E590" s="4">
        <v>589</v>
      </c>
      <c r="F590" s="5">
        <v>4</v>
      </c>
      <c r="G590" s="5" t="s">
        <v>2531</v>
      </c>
      <c r="H590" s="5" t="s">
        <v>2514</v>
      </c>
      <c r="I590" s="5">
        <v>4</v>
      </c>
      <c r="L590" s="5">
        <v>5</v>
      </c>
      <c r="M590" s="4" t="s">
        <v>2858</v>
      </c>
      <c r="N590" s="4" t="s">
        <v>2859</v>
      </c>
      <c r="T590" s="5" t="s">
        <v>8038</v>
      </c>
      <c r="U590" s="5" t="s">
        <v>170</v>
      </c>
      <c r="V590" s="5" t="s">
        <v>171</v>
      </c>
      <c r="Y590" s="5" t="s">
        <v>2856</v>
      </c>
      <c r="Z590" s="5" t="s">
        <v>2857</v>
      </c>
      <c r="AD590" s="5" t="s">
        <v>970</v>
      </c>
      <c r="AE590" s="5" t="s">
        <v>971</v>
      </c>
    </row>
    <row r="591" spans="1:72" ht="13.5" customHeight="1">
      <c r="A591" s="7" t="str">
        <f>HYPERLINK("http://kyu.snu.ac.kr/sdhj/index.jsp?type=hj/GK14746_00IM0001_103b.jpg","1867_수북면_103b")</f>
        <v>1867_수북면_103b</v>
      </c>
      <c r="B591" s="4">
        <v>1867</v>
      </c>
      <c r="C591" s="4" t="s">
        <v>7561</v>
      </c>
      <c r="D591" s="4" t="s">
        <v>7562</v>
      </c>
      <c r="E591" s="4">
        <v>590</v>
      </c>
      <c r="F591" s="5">
        <v>4</v>
      </c>
      <c r="G591" s="5" t="s">
        <v>2531</v>
      </c>
      <c r="H591" s="5" t="s">
        <v>2514</v>
      </c>
      <c r="I591" s="5">
        <v>5</v>
      </c>
      <c r="J591" s="5" t="s">
        <v>2869</v>
      </c>
      <c r="K591" s="5" t="s">
        <v>2870</v>
      </c>
      <c r="L591" s="5">
        <v>1</v>
      </c>
      <c r="M591" s="4" t="s">
        <v>2869</v>
      </c>
      <c r="N591" s="4" t="s">
        <v>2870</v>
      </c>
      <c r="T591" s="5" t="s">
        <v>7948</v>
      </c>
      <c r="U591" s="5" t="s">
        <v>134</v>
      </c>
      <c r="V591" s="5" t="s">
        <v>135</v>
      </c>
      <c r="W591" s="5" t="s">
        <v>535</v>
      </c>
      <c r="X591" s="5" t="s">
        <v>536</v>
      </c>
      <c r="Y591" s="5" t="s">
        <v>2871</v>
      </c>
      <c r="Z591" s="5" t="s">
        <v>2872</v>
      </c>
      <c r="AC591" s="5">
        <v>52</v>
      </c>
      <c r="AD591" s="5" t="s">
        <v>919</v>
      </c>
      <c r="AE591" s="5" t="s">
        <v>920</v>
      </c>
      <c r="AJ591" s="5" t="s">
        <v>35</v>
      </c>
      <c r="AK591" s="5" t="s">
        <v>36</v>
      </c>
      <c r="AL591" s="5" t="s">
        <v>668</v>
      </c>
      <c r="AM591" s="5" t="s">
        <v>540</v>
      </c>
      <c r="AT591" s="5" t="s">
        <v>144</v>
      </c>
      <c r="AU591" s="5" t="s">
        <v>145</v>
      </c>
      <c r="AV591" s="5" t="s">
        <v>2873</v>
      </c>
      <c r="AW591" s="5" t="s">
        <v>8039</v>
      </c>
      <c r="BG591" s="5" t="s">
        <v>144</v>
      </c>
      <c r="BH591" s="5" t="s">
        <v>145</v>
      </c>
      <c r="BI591" s="5" t="s">
        <v>2874</v>
      </c>
      <c r="BJ591" s="5" t="s">
        <v>8040</v>
      </c>
      <c r="BK591" s="5" t="s">
        <v>144</v>
      </c>
      <c r="BL591" s="5" t="s">
        <v>145</v>
      </c>
      <c r="BM591" s="5" t="s">
        <v>2875</v>
      </c>
      <c r="BN591" s="5" t="s">
        <v>2876</v>
      </c>
      <c r="BO591" s="5" t="s">
        <v>144</v>
      </c>
      <c r="BP591" s="5" t="s">
        <v>145</v>
      </c>
      <c r="BQ591" s="5" t="s">
        <v>2877</v>
      </c>
      <c r="BR591" s="5" t="s">
        <v>2878</v>
      </c>
      <c r="BS591" s="5" t="s">
        <v>703</v>
      </c>
      <c r="BT591" s="5" t="s">
        <v>704</v>
      </c>
    </row>
    <row r="592" spans="1:72" ht="13.5" customHeight="1">
      <c r="A592" s="7" t="str">
        <f>HYPERLINK("http://kyu.snu.ac.kr/sdhj/index.jsp?type=hj/GK14746_00IM0001_103b.jpg","1867_수북면_103b")</f>
        <v>1867_수북면_103b</v>
      </c>
      <c r="B592" s="4">
        <v>1867</v>
      </c>
      <c r="C592" s="4" t="s">
        <v>7768</v>
      </c>
      <c r="D592" s="4" t="s">
        <v>7769</v>
      </c>
      <c r="E592" s="4">
        <v>591</v>
      </c>
      <c r="F592" s="5">
        <v>4</v>
      </c>
      <c r="G592" s="5" t="s">
        <v>2531</v>
      </c>
      <c r="H592" s="5" t="s">
        <v>2514</v>
      </c>
      <c r="I592" s="5">
        <v>5</v>
      </c>
      <c r="L592" s="5">
        <v>1</v>
      </c>
      <c r="M592" s="4" t="s">
        <v>2869</v>
      </c>
      <c r="N592" s="4" t="s">
        <v>2870</v>
      </c>
      <c r="S592" s="5" t="s">
        <v>96</v>
      </c>
      <c r="T592" s="5" t="s">
        <v>97</v>
      </c>
      <c r="W592" s="5" t="s">
        <v>210</v>
      </c>
      <c r="X592" s="5" t="s">
        <v>211</v>
      </c>
      <c r="Y592" s="5" t="s">
        <v>156</v>
      </c>
      <c r="Z592" s="5" t="s">
        <v>157</v>
      </c>
      <c r="AC592" s="5">
        <v>39</v>
      </c>
      <c r="AD592" s="5" t="s">
        <v>260</v>
      </c>
      <c r="AE592" s="5" t="s">
        <v>261</v>
      </c>
      <c r="AJ592" s="5" t="s">
        <v>35</v>
      </c>
      <c r="AK592" s="5" t="s">
        <v>36</v>
      </c>
      <c r="AL592" s="5" t="s">
        <v>154</v>
      </c>
      <c r="AM592" s="5" t="s">
        <v>155</v>
      </c>
      <c r="AT592" s="5" t="s">
        <v>144</v>
      </c>
      <c r="AU592" s="5" t="s">
        <v>145</v>
      </c>
      <c r="AV592" s="5" t="s">
        <v>2879</v>
      </c>
      <c r="AW592" s="5" t="s">
        <v>2880</v>
      </c>
      <c r="BG592" s="5" t="s">
        <v>1205</v>
      </c>
      <c r="BH592" s="5" t="s">
        <v>1543</v>
      </c>
      <c r="BI592" s="5" t="s">
        <v>2881</v>
      </c>
      <c r="BJ592" s="5" t="s">
        <v>2882</v>
      </c>
      <c r="BK592" s="5" t="s">
        <v>2883</v>
      </c>
      <c r="BL592" s="5" t="s">
        <v>8041</v>
      </c>
      <c r="BM592" s="5" t="s">
        <v>1748</v>
      </c>
      <c r="BN592" s="5" t="s">
        <v>1749</v>
      </c>
      <c r="BO592" s="5" t="s">
        <v>144</v>
      </c>
      <c r="BP592" s="5" t="s">
        <v>145</v>
      </c>
      <c r="BQ592" s="5" t="s">
        <v>2884</v>
      </c>
      <c r="BR592" s="5" t="s">
        <v>2885</v>
      </c>
      <c r="BS592" s="5" t="s">
        <v>499</v>
      </c>
      <c r="BT592" s="5" t="s">
        <v>500</v>
      </c>
    </row>
    <row r="593" spans="1:72" ht="13.5" customHeight="1">
      <c r="A593" s="7" t="str">
        <f>HYPERLINK("http://kyu.snu.ac.kr/sdhj/index.jsp?type=hj/GK14746_00IM0001_103b.jpg","1867_수북면_103b")</f>
        <v>1867_수북면_103b</v>
      </c>
      <c r="B593" s="4">
        <v>1867</v>
      </c>
      <c r="C593" s="4" t="s">
        <v>7612</v>
      </c>
      <c r="D593" s="4" t="s">
        <v>7613</v>
      </c>
      <c r="E593" s="4">
        <v>592</v>
      </c>
      <c r="F593" s="5">
        <v>4</v>
      </c>
      <c r="G593" s="5" t="s">
        <v>2531</v>
      </c>
      <c r="H593" s="5" t="s">
        <v>2514</v>
      </c>
      <c r="I593" s="5">
        <v>5</v>
      </c>
      <c r="L593" s="5">
        <v>1</v>
      </c>
      <c r="M593" s="4" t="s">
        <v>2869</v>
      </c>
      <c r="N593" s="4" t="s">
        <v>2870</v>
      </c>
      <c r="T593" s="5" t="s">
        <v>7957</v>
      </c>
      <c r="U593" s="5" t="s">
        <v>170</v>
      </c>
      <c r="V593" s="5" t="s">
        <v>171</v>
      </c>
      <c r="Y593" s="5" t="s">
        <v>2886</v>
      </c>
      <c r="Z593" s="5" t="s">
        <v>8042</v>
      </c>
      <c r="AD593" s="5" t="s">
        <v>268</v>
      </c>
      <c r="AE593" s="5" t="s">
        <v>269</v>
      </c>
    </row>
    <row r="594" spans="1:72" ht="13.5" customHeight="1">
      <c r="A594" s="7" t="str">
        <f>HYPERLINK("http://kyu.snu.ac.kr/sdhj/index.jsp?type=hj/GK14746_00IM0001_103b.jpg","1867_수북면_103b")</f>
        <v>1867_수북면_103b</v>
      </c>
      <c r="B594" s="4">
        <v>1867</v>
      </c>
      <c r="C594" s="4" t="s">
        <v>7768</v>
      </c>
      <c r="D594" s="4" t="s">
        <v>7769</v>
      </c>
      <c r="E594" s="4">
        <v>593</v>
      </c>
      <c r="F594" s="5">
        <v>4</v>
      </c>
      <c r="G594" s="5" t="s">
        <v>2531</v>
      </c>
      <c r="H594" s="5" t="s">
        <v>2514</v>
      </c>
      <c r="I594" s="5">
        <v>5</v>
      </c>
      <c r="L594" s="5">
        <v>2</v>
      </c>
      <c r="M594" s="4" t="s">
        <v>2887</v>
      </c>
      <c r="N594" s="4" t="s">
        <v>2888</v>
      </c>
      <c r="T594" s="5" t="s">
        <v>7693</v>
      </c>
      <c r="U594" s="5" t="s">
        <v>134</v>
      </c>
      <c r="V594" s="5" t="s">
        <v>135</v>
      </c>
      <c r="W594" s="5" t="s">
        <v>210</v>
      </c>
      <c r="X594" s="5" t="s">
        <v>211</v>
      </c>
      <c r="Y594" s="5" t="s">
        <v>2889</v>
      </c>
      <c r="Z594" s="5" t="s">
        <v>2890</v>
      </c>
      <c r="AC594" s="5">
        <v>66</v>
      </c>
      <c r="AD594" s="5" t="s">
        <v>1603</v>
      </c>
      <c r="AE594" s="5" t="s">
        <v>1604</v>
      </c>
      <c r="AJ594" s="5" t="s">
        <v>35</v>
      </c>
      <c r="AK594" s="5" t="s">
        <v>36</v>
      </c>
      <c r="AL594" s="5" t="s">
        <v>154</v>
      </c>
      <c r="AM594" s="5" t="s">
        <v>155</v>
      </c>
      <c r="AT594" s="5" t="s">
        <v>144</v>
      </c>
      <c r="AU594" s="5" t="s">
        <v>145</v>
      </c>
      <c r="AV594" s="5" t="s">
        <v>1334</v>
      </c>
      <c r="AW594" s="5" t="s">
        <v>1335</v>
      </c>
      <c r="BG594" s="5" t="s">
        <v>144</v>
      </c>
      <c r="BH594" s="5" t="s">
        <v>145</v>
      </c>
      <c r="BI594" s="5" t="s">
        <v>2679</v>
      </c>
      <c r="BJ594" s="5" t="s">
        <v>1366</v>
      </c>
      <c r="BK594" s="5" t="s">
        <v>144</v>
      </c>
      <c r="BL594" s="5" t="s">
        <v>145</v>
      </c>
      <c r="BM594" s="5" t="s">
        <v>2680</v>
      </c>
      <c r="BN594" s="5" t="s">
        <v>2681</v>
      </c>
      <c r="BO594" s="5" t="s">
        <v>144</v>
      </c>
      <c r="BP594" s="5" t="s">
        <v>145</v>
      </c>
      <c r="BQ594" s="5" t="s">
        <v>2891</v>
      </c>
      <c r="BR594" s="5" t="s">
        <v>2892</v>
      </c>
      <c r="BS594" s="5" t="s">
        <v>160</v>
      </c>
      <c r="BT594" s="5" t="s">
        <v>161</v>
      </c>
    </row>
    <row r="595" spans="1:72" ht="13.5" customHeight="1">
      <c r="A595" s="7" t="str">
        <f>HYPERLINK("http://kyu.snu.ac.kr/sdhj/index.jsp?type=hj/GK14746_00IM0001_103b.jpg","1867_수북면_103b")</f>
        <v>1867_수북면_103b</v>
      </c>
      <c r="B595" s="4">
        <v>1867</v>
      </c>
      <c r="C595" s="4" t="s">
        <v>7788</v>
      </c>
      <c r="D595" s="4" t="s">
        <v>7789</v>
      </c>
      <c r="E595" s="4">
        <v>594</v>
      </c>
      <c r="F595" s="5">
        <v>4</v>
      </c>
      <c r="G595" s="5" t="s">
        <v>2531</v>
      </c>
      <c r="H595" s="5" t="s">
        <v>2514</v>
      </c>
      <c r="I595" s="5">
        <v>5</v>
      </c>
      <c r="L595" s="5">
        <v>2</v>
      </c>
      <c r="M595" s="4" t="s">
        <v>2887</v>
      </c>
      <c r="N595" s="4" t="s">
        <v>2888</v>
      </c>
      <c r="S595" s="5" t="s">
        <v>96</v>
      </c>
      <c r="T595" s="5" t="s">
        <v>97</v>
      </c>
      <c r="W595" s="5" t="s">
        <v>336</v>
      </c>
      <c r="X595" s="5" t="s">
        <v>337</v>
      </c>
      <c r="Y595" s="5" t="s">
        <v>156</v>
      </c>
      <c r="Z595" s="5" t="s">
        <v>157</v>
      </c>
      <c r="AC595" s="5">
        <v>68</v>
      </c>
      <c r="AD595" s="5" t="s">
        <v>328</v>
      </c>
      <c r="AE595" s="5" t="s">
        <v>329</v>
      </c>
      <c r="AJ595" s="5" t="s">
        <v>35</v>
      </c>
      <c r="AK595" s="5" t="s">
        <v>36</v>
      </c>
      <c r="AL595" s="5" t="s">
        <v>342</v>
      </c>
      <c r="AM595" s="5" t="s">
        <v>343</v>
      </c>
      <c r="AT595" s="5" t="s">
        <v>144</v>
      </c>
      <c r="AU595" s="5" t="s">
        <v>145</v>
      </c>
      <c r="AV595" s="5" t="s">
        <v>2650</v>
      </c>
      <c r="AW595" s="5" t="s">
        <v>2324</v>
      </c>
      <c r="BG595" s="5" t="s">
        <v>144</v>
      </c>
      <c r="BH595" s="5" t="s">
        <v>145</v>
      </c>
      <c r="BI595" s="5" t="s">
        <v>2893</v>
      </c>
      <c r="BJ595" s="5" t="s">
        <v>2894</v>
      </c>
      <c r="BK595" s="5" t="s">
        <v>144</v>
      </c>
      <c r="BL595" s="5" t="s">
        <v>145</v>
      </c>
      <c r="BM595" s="5" t="s">
        <v>2895</v>
      </c>
      <c r="BN595" s="5" t="s">
        <v>2896</v>
      </c>
      <c r="BO595" s="5" t="s">
        <v>144</v>
      </c>
      <c r="BP595" s="5" t="s">
        <v>145</v>
      </c>
      <c r="BQ595" s="5" t="s">
        <v>2897</v>
      </c>
      <c r="BR595" s="5" t="s">
        <v>2898</v>
      </c>
      <c r="BS595" s="5" t="s">
        <v>491</v>
      </c>
      <c r="BT595" s="5" t="s">
        <v>492</v>
      </c>
    </row>
    <row r="596" spans="1:72" ht="13.5" customHeight="1">
      <c r="A596" s="7" t="str">
        <f>HYPERLINK("http://kyu.snu.ac.kr/sdhj/index.jsp?type=hj/GK14746_00IM0001_103b.jpg","1867_수북면_103b")</f>
        <v>1867_수북면_103b</v>
      </c>
      <c r="B596" s="4">
        <v>1867</v>
      </c>
      <c r="C596" s="4" t="s">
        <v>8043</v>
      </c>
      <c r="D596" s="4" t="s">
        <v>8044</v>
      </c>
      <c r="E596" s="4">
        <v>595</v>
      </c>
      <c r="F596" s="5">
        <v>4</v>
      </c>
      <c r="G596" s="5" t="s">
        <v>2531</v>
      </c>
      <c r="H596" s="5" t="s">
        <v>2514</v>
      </c>
      <c r="I596" s="5">
        <v>5</v>
      </c>
      <c r="L596" s="5">
        <v>2</v>
      </c>
      <c r="M596" s="4" t="s">
        <v>2887</v>
      </c>
      <c r="N596" s="4" t="s">
        <v>2888</v>
      </c>
      <c r="S596" s="5" t="s">
        <v>114</v>
      </c>
      <c r="T596" s="5" t="s">
        <v>115</v>
      </c>
      <c r="Y596" s="5" t="s">
        <v>2899</v>
      </c>
      <c r="Z596" s="5" t="s">
        <v>2900</v>
      </c>
      <c r="AC596" s="5">
        <v>43</v>
      </c>
      <c r="AD596" s="5" t="s">
        <v>140</v>
      </c>
      <c r="AE596" s="5" t="s">
        <v>141</v>
      </c>
    </row>
    <row r="597" spans="1:72" ht="13.5" customHeight="1">
      <c r="A597" s="7" t="str">
        <f>HYPERLINK("http://kyu.snu.ac.kr/sdhj/index.jsp?type=hj/GK14746_00IM0001_103b.jpg","1867_수북면_103b")</f>
        <v>1867_수북면_103b</v>
      </c>
      <c r="B597" s="4">
        <v>1867</v>
      </c>
      <c r="C597" s="4" t="s">
        <v>7700</v>
      </c>
      <c r="D597" s="4" t="s">
        <v>7701</v>
      </c>
      <c r="E597" s="4">
        <v>596</v>
      </c>
      <c r="F597" s="5">
        <v>4</v>
      </c>
      <c r="G597" s="5" t="s">
        <v>2531</v>
      </c>
      <c r="H597" s="5" t="s">
        <v>2514</v>
      </c>
      <c r="I597" s="5">
        <v>5</v>
      </c>
      <c r="L597" s="5">
        <v>2</v>
      </c>
      <c r="M597" s="4" t="s">
        <v>2887</v>
      </c>
      <c r="N597" s="4" t="s">
        <v>2888</v>
      </c>
      <c r="S597" s="5" t="s">
        <v>208</v>
      </c>
      <c r="T597" s="5" t="s">
        <v>209</v>
      </c>
      <c r="W597" s="5" t="s">
        <v>78</v>
      </c>
      <c r="X597" s="5" t="s">
        <v>79</v>
      </c>
      <c r="Y597" s="5" t="s">
        <v>156</v>
      </c>
      <c r="Z597" s="5" t="s">
        <v>157</v>
      </c>
      <c r="AC597" s="5">
        <v>38</v>
      </c>
      <c r="AD597" s="5" t="s">
        <v>374</v>
      </c>
      <c r="AE597" s="5" t="s">
        <v>375</v>
      </c>
    </row>
    <row r="598" spans="1:72" ht="13.5" customHeight="1">
      <c r="A598" s="7" t="str">
        <f>HYPERLINK("http://kyu.snu.ac.kr/sdhj/index.jsp?type=hj/GK14746_00IM0001_103b.jpg","1867_수북면_103b")</f>
        <v>1867_수북면_103b</v>
      </c>
      <c r="B598" s="4">
        <v>1867</v>
      </c>
      <c r="C598" s="4" t="s">
        <v>7700</v>
      </c>
      <c r="D598" s="4" t="s">
        <v>7701</v>
      </c>
      <c r="E598" s="4">
        <v>597</v>
      </c>
      <c r="F598" s="5">
        <v>4</v>
      </c>
      <c r="G598" s="5" t="s">
        <v>2531</v>
      </c>
      <c r="H598" s="5" t="s">
        <v>2514</v>
      </c>
      <c r="I598" s="5">
        <v>5</v>
      </c>
      <c r="L598" s="5">
        <v>2</v>
      </c>
      <c r="M598" s="4" t="s">
        <v>2887</v>
      </c>
      <c r="N598" s="4" t="s">
        <v>2888</v>
      </c>
      <c r="S598" s="5" t="s">
        <v>551</v>
      </c>
      <c r="T598" s="5" t="s">
        <v>552</v>
      </c>
      <c r="Y598" s="5" t="s">
        <v>2901</v>
      </c>
      <c r="Z598" s="5" t="s">
        <v>2902</v>
      </c>
      <c r="AC598" s="5">
        <v>13</v>
      </c>
      <c r="AD598" s="5" t="s">
        <v>765</v>
      </c>
      <c r="AE598" s="5" t="s">
        <v>766</v>
      </c>
    </row>
    <row r="599" spans="1:72" ht="13.5" customHeight="1">
      <c r="A599" s="7" t="str">
        <f>HYPERLINK("http://kyu.snu.ac.kr/sdhj/index.jsp?type=hj/GK14746_00IM0001_103b.jpg","1867_수북면_103b")</f>
        <v>1867_수북면_103b</v>
      </c>
      <c r="B599" s="4">
        <v>1867</v>
      </c>
      <c r="C599" s="4" t="s">
        <v>7700</v>
      </c>
      <c r="D599" s="4" t="s">
        <v>7701</v>
      </c>
      <c r="E599" s="4">
        <v>598</v>
      </c>
      <c r="F599" s="5">
        <v>4</v>
      </c>
      <c r="G599" s="5" t="s">
        <v>2531</v>
      </c>
      <c r="H599" s="5" t="s">
        <v>2514</v>
      </c>
      <c r="I599" s="5">
        <v>5</v>
      </c>
      <c r="L599" s="5">
        <v>2</v>
      </c>
      <c r="M599" s="4" t="s">
        <v>2887</v>
      </c>
      <c r="N599" s="4" t="s">
        <v>2888</v>
      </c>
      <c r="T599" s="5" t="s">
        <v>7699</v>
      </c>
      <c r="U599" s="5" t="s">
        <v>170</v>
      </c>
      <c r="V599" s="5" t="s">
        <v>171</v>
      </c>
      <c r="Y599" s="5" t="s">
        <v>2903</v>
      </c>
      <c r="Z599" s="5" t="s">
        <v>2904</v>
      </c>
      <c r="AD599" s="5" t="s">
        <v>1961</v>
      </c>
      <c r="AE599" s="5" t="s">
        <v>1962</v>
      </c>
    </row>
    <row r="600" spans="1:72" ht="13.5" customHeight="1">
      <c r="A600" s="7" t="str">
        <f>HYPERLINK("http://kyu.snu.ac.kr/sdhj/index.jsp?type=hj/GK14746_00IM0001_103b.jpg","1867_수북면_103b")</f>
        <v>1867_수북면_103b</v>
      </c>
      <c r="B600" s="4">
        <v>1867</v>
      </c>
      <c r="C600" s="4" t="s">
        <v>7700</v>
      </c>
      <c r="D600" s="4" t="s">
        <v>7701</v>
      </c>
      <c r="E600" s="4">
        <v>599</v>
      </c>
      <c r="F600" s="5">
        <v>4</v>
      </c>
      <c r="G600" s="5" t="s">
        <v>2531</v>
      </c>
      <c r="H600" s="5" t="s">
        <v>2514</v>
      </c>
      <c r="I600" s="5">
        <v>5</v>
      </c>
      <c r="L600" s="5">
        <v>2</v>
      </c>
      <c r="M600" s="4" t="s">
        <v>2887</v>
      </c>
      <c r="N600" s="4" t="s">
        <v>2888</v>
      </c>
      <c r="T600" s="5" t="s">
        <v>7699</v>
      </c>
      <c r="U600" s="5" t="s">
        <v>170</v>
      </c>
      <c r="V600" s="5" t="s">
        <v>171</v>
      </c>
      <c r="Y600" s="5" t="s">
        <v>2905</v>
      </c>
      <c r="Z600" s="5" t="s">
        <v>2906</v>
      </c>
      <c r="AF600" s="5" t="s">
        <v>2907</v>
      </c>
      <c r="AG600" s="5" t="s">
        <v>2908</v>
      </c>
    </row>
    <row r="601" spans="1:72" ht="13.5" customHeight="1">
      <c r="A601" s="7" t="str">
        <f>HYPERLINK("http://kyu.snu.ac.kr/sdhj/index.jsp?type=hj/GK14746_00IM0001_103b.jpg","1867_수북면_103b")</f>
        <v>1867_수북면_103b</v>
      </c>
      <c r="B601" s="4">
        <v>1867</v>
      </c>
      <c r="C601" s="4" t="s">
        <v>7700</v>
      </c>
      <c r="D601" s="4" t="s">
        <v>7701</v>
      </c>
      <c r="E601" s="4">
        <v>600</v>
      </c>
      <c r="F601" s="5">
        <v>4</v>
      </c>
      <c r="G601" s="5" t="s">
        <v>2531</v>
      </c>
      <c r="H601" s="5" t="s">
        <v>2514</v>
      </c>
      <c r="I601" s="5">
        <v>5</v>
      </c>
      <c r="L601" s="5">
        <v>3</v>
      </c>
      <c r="M601" s="4" t="s">
        <v>2909</v>
      </c>
      <c r="N601" s="4" t="s">
        <v>2910</v>
      </c>
      <c r="T601" s="5" t="s">
        <v>7558</v>
      </c>
      <c r="U601" s="5" t="s">
        <v>134</v>
      </c>
      <c r="V601" s="5" t="s">
        <v>135</v>
      </c>
      <c r="W601" s="5" t="s">
        <v>535</v>
      </c>
      <c r="X601" s="5" t="s">
        <v>536</v>
      </c>
      <c r="Y601" s="5" t="s">
        <v>2911</v>
      </c>
      <c r="Z601" s="5" t="s">
        <v>1019</v>
      </c>
      <c r="AC601" s="5">
        <v>40</v>
      </c>
      <c r="AD601" s="5" t="s">
        <v>649</v>
      </c>
      <c r="AE601" s="5" t="s">
        <v>650</v>
      </c>
      <c r="AJ601" s="5" t="s">
        <v>35</v>
      </c>
      <c r="AK601" s="5" t="s">
        <v>36</v>
      </c>
      <c r="AL601" s="5" t="s">
        <v>668</v>
      </c>
      <c r="AM601" s="5" t="s">
        <v>540</v>
      </c>
      <c r="AT601" s="5" t="s">
        <v>144</v>
      </c>
      <c r="AU601" s="5" t="s">
        <v>145</v>
      </c>
      <c r="AV601" s="5" t="s">
        <v>2912</v>
      </c>
      <c r="AW601" s="5" t="s">
        <v>2913</v>
      </c>
      <c r="BG601" s="5" t="s">
        <v>144</v>
      </c>
      <c r="BH601" s="5" t="s">
        <v>145</v>
      </c>
      <c r="BI601" s="5" t="s">
        <v>763</v>
      </c>
      <c r="BJ601" s="5" t="s">
        <v>764</v>
      </c>
      <c r="BK601" s="5" t="s">
        <v>144</v>
      </c>
      <c r="BL601" s="5" t="s">
        <v>145</v>
      </c>
      <c r="BM601" s="5" t="s">
        <v>2914</v>
      </c>
      <c r="BN601" s="5" t="s">
        <v>8045</v>
      </c>
      <c r="BO601" s="5" t="s">
        <v>144</v>
      </c>
      <c r="BP601" s="5" t="s">
        <v>145</v>
      </c>
      <c r="BQ601" s="5" t="s">
        <v>2915</v>
      </c>
      <c r="BR601" s="5" t="s">
        <v>2916</v>
      </c>
      <c r="BS601" s="5" t="s">
        <v>659</v>
      </c>
      <c r="BT601" s="5" t="s">
        <v>660</v>
      </c>
    </row>
    <row r="602" spans="1:72" ht="13.5" customHeight="1">
      <c r="A602" s="7" t="str">
        <f>HYPERLINK("http://kyu.snu.ac.kr/sdhj/index.jsp?type=hj/GK14746_00IM0001_103b.jpg","1867_수북면_103b")</f>
        <v>1867_수북면_103b</v>
      </c>
      <c r="B602" s="4">
        <v>1867</v>
      </c>
      <c r="C602" s="4" t="s">
        <v>7794</v>
      </c>
      <c r="D602" s="4" t="s">
        <v>7795</v>
      </c>
      <c r="E602" s="4">
        <v>601</v>
      </c>
      <c r="F602" s="5">
        <v>4</v>
      </c>
      <c r="G602" s="5" t="s">
        <v>2531</v>
      </c>
      <c r="H602" s="5" t="s">
        <v>2514</v>
      </c>
      <c r="I602" s="5">
        <v>5</v>
      </c>
      <c r="L602" s="5">
        <v>3</v>
      </c>
      <c r="M602" s="4" t="s">
        <v>2909</v>
      </c>
      <c r="N602" s="4" t="s">
        <v>2910</v>
      </c>
      <c r="S602" s="5" t="s">
        <v>96</v>
      </c>
      <c r="T602" s="5" t="s">
        <v>97</v>
      </c>
      <c r="W602" s="5" t="s">
        <v>336</v>
      </c>
      <c r="X602" s="5" t="s">
        <v>337</v>
      </c>
      <c r="Y602" s="5" t="s">
        <v>156</v>
      </c>
      <c r="Z602" s="5" t="s">
        <v>157</v>
      </c>
      <c r="AC602" s="5">
        <v>34</v>
      </c>
      <c r="AD602" s="5" t="s">
        <v>495</v>
      </c>
      <c r="AE602" s="5" t="s">
        <v>496</v>
      </c>
      <c r="AJ602" s="5" t="s">
        <v>35</v>
      </c>
      <c r="AK602" s="5" t="s">
        <v>36</v>
      </c>
      <c r="AL602" s="5" t="s">
        <v>342</v>
      </c>
      <c r="AM602" s="5" t="s">
        <v>343</v>
      </c>
      <c r="AT602" s="5" t="s">
        <v>144</v>
      </c>
      <c r="AU602" s="5" t="s">
        <v>145</v>
      </c>
      <c r="AV602" s="5" t="s">
        <v>2917</v>
      </c>
      <c r="AW602" s="5" t="s">
        <v>2918</v>
      </c>
      <c r="BG602" s="5" t="s">
        <v>144</v>
      </c>
      <c r="BH602" s="5" t="s">
        <v>145</v>
      </c>
      <c r="BI602" s="5" t="s">
        <v>2919</v>
      </c>
      <c r="BJ602" s="5" t="s">
        <v>2920</v>
      </c>
      <c r="BK602" s="5" t="s">
        <v>144</v>
      </c>
      <c r="BL602" s="5" t="s">
        <v>145</v>
      </c>
      <c r="BM602" s="5" t="s">
        <v>2921</v>
      </c>
      <c r="BN602" s="5" t="s">
        <v>2922</v>
      </c>
      <c r="BO602" s="5" t="s">
        <v>144</v>
      </c>
      <c r="BP602" s="5" t="s">
        <v>145</v>
      </c>
      <c r="BQ602" s="5" t="s">
        <v>2923</v>
      </c>
      <c r="BR602" s="5" t="s">
        <v>2924</v>
      </c>
      <c r="BS602" s="5" t="s">
        <v>190</v>
      </c>
      <c r="BT602" s="5" t="s">
        <v>191</v>
      </c>
    </row>
    <row r="603" spans="1:72" ht="13.5" customHeight="1">
      <c r="A603" s="7" t="str">
        <f>HYPERLINK("http://kyu.snu.ac.kr/sdhj/index.jsp?type=hj/GK14746_00IM0001_103b.jpg","1867_수북면_103b")</f>
        <v>1867_수북면_103b</v>
      </c>
      <c r="B603" s="4">
        <v>1867</v>
      </c>
      <c r="C603" s="4" t="s">
        <v>7529</v>
      </c>
      <c r="D603" s="4" t="s">
        <v>7530</v>
      </c>
      <c r="E603" s="4">
        <v>602</v>
      </c>
      <c r="F603" s="5">
        <v>4</v>
      </c>
      <c r="G603" s="5" t="s">
        <v>2531</v>
      </c>
      <c r="H603" s="5" t="s">
        <v>2514</v>
      </c>
      <c r="I603" s="5">
        <v>5</v>
      </c>
      <c r="L603" s="5">
        <v>3</v>
      </c>
      <c r="M603" s="4" t="s">
        <v>2909</v>
      </c>
      <c r="N603" s="4" t="s">
        <v>2910</v>
      </c>
      <c r="T603" s="5" t="s">
        <v>7569</v>
      </c>
      <c r="U603" s="5" t="s">
        <v>170</v>
      </c>
      <c r="V603" s="5" t="s">
        <v>171</v>
      </c>
      <c r="Y603" s="5" t="s">
        <v>2925</v>
      </c>
      <c r="Z603" s="5" t="s">
        <v>2926</v>
      </c>
      <c r="AD603" s="5" t="s">
        <v>100</v>
      </c>
      <c r="AE603" s="5" t="s">
        <v>101</v>
      </c>
    </row>
    <row r="604" spans="1:72" ht="13.5" customHeight="1">
      <c r="A604" s="7" t="str">
        <f>HYPERLINK("http://kyu.snu.ac.kr/sdhj/index.jsp?type=hj/GK14746_00IM0001_103b.jpg","1867_수북면_103b")</f>
        <v>1867_수북면_103b</v>
      </c>
      <c r="B604" s="4">
        <v>1867</v>
      </c>
      <c r="C604" s="4" t="s">
        <v>7566</v>
      </c>
      <c r="D604" s="4" t="s">
        <v>7567</v>
      </c>
      <c r="E604" s="4">
        <v>603</v>
      </c>
      <c r="F604" s="5">
        <v>4</v>
      </c>
      <c r="G604" s="5" t="s">
        <v>2531</v>
      </c>
      <c r="H604" s="5" t="s">
        <v>2514</v>
      </c>
      <c r="I604" s="5">
        <v>5</v>
      </c>
      <c r="L604" s="5">
        <v>4</v>
      </c>
      <c r="M604" s="4" t="s">
        <v>2114</v>
      </c>
      <c r="N604" s="4" t="s">
        <v>2115</v>
      </c>
      <c r="T604" s="5" t="s">
        <v>7919</v>
      </c>
      <c r="U604" s="5" t="s">
        <v>134</v>
      </c>
      <c r="V604" s="5" t="s">
        <v>135</v>
      </c>
      <c r="W604" s="5" t="s">
        <v>78</v>
      </c>
      <c r="X604" s="5" t="s">
        <v>79</v>
      </c>
      <c r="Y604" s="5" t="s">
        <v>1828</v>
      </c>
      <c r="Z604" s="5" t="s">
        <v>1829</v>
      </c>
      <c r="AC604" s="5">
        <v>42</v>
      </c>
      <c r="AD604" s="5" t="s">
        <v>240</v>
      </c>
      <c r="AE604" s="5" t="s">
        <v>241</v>
      </c>
      <c r="AJ604" s="5" t="s">
        <v>35</v>
      </c>
      <c r="AK604" s="5" t="s">
        <v>36</v>
      </c>
      <c r="AL604" s="5" t="s">
        <v>659</v>
      </c>
      <c r="AM604" s="5" t="s">
        <v>660</v>
      </c>
      <c r="AT604" s="5" t="s">
        <v>144</v>
      </c>
      <c r="AU604" s="5" t="s">
        <v>145</v>
      </c>
      <c r="AV604" s="5" t="s">
        <v>1770</v>
      </c>
      <c r="AW604" s="5" t="s">
        <v>1771</v>
      </c>
      <c r="BG604" s="5" t="s">
        <v>144</v>
      </c>
      <c r="BH604" s="5" t="s">
        <v>145</v>
      </c>
      <c r="BI604" s="5" t="s">
        <v>2292</v>
      </c>
      <c r="BJ604" s="5" t="s">
        <v>2293</v>
      </c>
      <c r="BK604" s="5" t="s">
        <v>144</v>
      </c>
      <c r="BL604" s="5" t="s">
        <v>145</v>
      </c>
      <c r="BM604" s="5" t="s">
        <v>2294</v>
      </c>
      <c r="BN604" s="5" t="s">
        <v>2295</v>
      </c>
      <c r="BO604" s="5" t="s">
        <v>144</v>
      </c>
      <c r="BP604" s="5" t="s">
        <v>145</v>
      </c>
      <c r="BQ604" s="5" t="s">
        <v>2927</v>
      </c>
      <c r="BR604" s="5" t="s">
        <v>2928</v>
      </c>
      <c r="BS604" s="5" t="s">
        <v>2703</v>
      </c>
      <c r="BT604" s="5" t="s">
        <v>2704</v>
      </c>
    </row>
    <row r="605" spans="1:72" ht="13.5" customHeight="1">
      <c r="A605" s="7" t="str">
        <f>HYPERLINK("http://kyu.snu.ac.kr/sdhj/index.jsp?type=hj/GK14746_00IM0001_104a.jpg","1867_수북면_104a")</f>
        <v>1867_수북면_104a</v>
      </c>
      <c r="B605" s="4">
        <v>1867</v>
      </c>
      <c r="C605" s="4" t="s">
        <v>7581</v>
      </c>
      <c r="D605" s="4" t="s">
        <v>7582</v>
      </c>
      <c r="E605" s="4">
        <v>604</v>
      </c>
      <c r="F605" s="5">
        <v>4</v>
      </c>
      <c r="G605" s="5" t="s">
        <v>2531</v>
      </c>
      <c r="H605" s="5" t="s">
        <v>2514</v>
      </c>
      <c r="I605" s="5">
        <v>5</v>
      </c>
      <c r="L605" s="5">
        <v>4</v>
      </c>
      <c r="M605" s="4" t="s">
        <v>2114</v>
      </c>
      <c r="N605" s="4" t="s">
        <v>2115</v>
      </c>
      <c r="S605" s="5" t="s">
        <v>96</v>
      </c>
      <c r="T605" s="5" t="s">
        <v>97</v>
      </c>
      <c r="W605" s="5" t="s">
        <v>210</v>
      </c>
      <c r="X605" s="5" t="s">
        <v>211</v>
      </c>
      <c r="Y605" s="5" t="s">
        <v>156</v>
      </c>
      <c r="Z605" s="5" t="s">
        <v>157</v>
      </c>
      <c r="AC605" s="5">
        <v>37</v>
      </c>
      <c r="AD605" s="5" t="s">
        <v>414</v>
      </c>
      <c r="AE605" s="5" t="s">
        <v>415</v>
      </c>
      <c r="AJ605" s="5" t="s">
        <v>35</v>
      </c>
      <c r="AK605" s="5" t="s">
        <v>36</v>
      </c>
      <c r="AL605" s="5" t="s">
        <v>154</v>
      </c>
      <c r="AM605" s="5" t="s">
        <v>155</v>
      </c>
      <c r="AT605" s="5" t="s">
        <v>144</v>
      </c>
      <c r="AU605" s="5" t="s">
        <v>145</v>
      </c>
      <c r="AV605" s="5" t="s">
        <v>2519</v>
      </c>
      <c r="AW605" s="5" t="s">
        <v>2520</v>
      </c>
      <c r="BG605" s="5" t="s">
        <v>144</v>
      </c>
      <c r="BH605" s="5" t="s">
        <v>145</v>
      </c>
      <c r="BI605" s="5" t="s">
        <v>2841</v>
      </c>
      <c r="BJ605" s="5" t="s">
        <v>2842</v>
      </c>
      <c r="BK605" s="5" t="s">
        <v>144</v>
      </c>
      <c r="BL605" s="5" t="s">
        <v>145</v>
      </c>
      <c r="BM605" s="5" t="s">
        <v>8046</v>
      </c>
      <c r="BN605" s="5" t="s">
        <v>2548</v>
      </c>
      <c r="BO605" s="5" t="s">
        <v>144</v>
      </c>
      <c r="BP605" s="5" t="s">
        <v>145</v>
      </c>
      <c r="BQ605" s="5" t="s">
        <v>2929</v>
      </c>
      <c r="BR605" s="5" t="s">
        <v>8047</v>
      </c>
      <c r="BS605" s="5" t="s">
        <v>2930</v>
      </c>
      <c r="BT605" s="5" t="s">
        <v>2931</v>
      </c>
    </row>
    <row r="606" spans="1:72" ht="13.5" customHeight="1">
      <c r="A606" s="7" t="str">
        <f>HYPERLINK("http://kyu.snu.ac.kr/sdhj/index.jsp?type=hj/GK14746_00IM0001_104a.jpg","1867_수북면_104a")</f>
        <v>1867_수북면_104a</v>
      </c>
      <c r="B606" s="4">
        <v>1867</v>
      </c>
      <c r="C606" s="4" t="s">
        <v>8048</v>
      </c>
      <c r="D606" s="4" t="s">
        <v>8049</v>
      </c>
      <c r="E606" s="4">
        <v>605</v>
      </c>
      <c r="F606" s="5">
        <v>4</v>
      </c>
      <c r="G606" s="5" t="s">
        <v>2531</v>
      </c>
      <c r="H606" s="5" t="s">
        <v>2514</v>
      </c>
      <c r="I606" s="5">
        <v>5</v>
      </c>
      <c r="L606" s="5">
        <v>4</v>
      </c>
      <c r="M606" s="4" t="s">
        <v>2114</v>
      </c>
      <c r="N606" s="4" t="s">
        <v>2115</v>
      </c>
      <c r="S606" s="5" t="s">
        <v>114</v>
      </c>
      <c r="T606" s="5" t="s">
        <v>115</v>
      </c>
      <c r="Y606" s="5" t="s">
        <v>2932</v>
      </c>
      <c r="Z606" s="5" t="s">
        <v>2933</v>
      </c>
      <c r="AC606" s="5">
        <v>16</v>
      </c>
      <c r="AD606" s="5" t="s">
        <v>304</v>
      </c>
      <c r="AE606" s="5" t="s">
        <v>305</v>
      </c>
    </row>
    <row r="607" spans="1:72" ht="13.5" customHeight="1">
      <c r="A607" s="7" t="str">
        <f>HYPERLINK("http://kyu.snu.ac.kr/sdhj/index.jsp?type=hj/GK14746_00IM0001_104a.jpg","1867_수북면_104a")</f>
        <v>1867_수북면_104a</v>
      </c>
      <c r="B607" s="4">
        <v>1867</v>
      </c>
      <c r="C607" s="4" t="s">
        <v>7590</v>
      </c>
      <c r="D607" s="4" t="s">
        <v>7591</v>
      </c>
      <c r="E607" s="4">
        <v>606</v>
      </c>
      <c r="F607" s="5">
        <v>4</v>
      </c>
      <c r="G607" s="5" t="s">
        <v>2531</v>
      </c>
      <c r="H607" s="5" t="s">
        <v>2514</v>
      </c>
      <c r="I607" s="5">
        <v>5</v>
      </c>
      <c r="L607" s="5">
        <v>4</v>
      </c>
      <c r="M607" s="4" t="s">
        <v>2114</v>
      </c>
      <c r="N607" s="4" t="s">
        <v>2115</v>
      </c>
      <c r="T607" s="5" t="s">
        <v>7925</v>
      </c>
      <c r="U607" s="5" t="s">
        <v>170</v>
      </c>
      <c r="V607" s="5" t="s">
        <v>171</v>
      </c>
      <c r="Y607" s="5" t="s">
        <v>2934</v>
      </c>
      <c r="Z607" s="5" t="s">
        <v>2935</v>
      </c>
      <c r="AD607" s="5" t="s">
        <v>268</v>
      </c>
      <c r="AE607" s="5" t="s">
        <v>269</v>
      </c>
    </row>
    <row r="608" spans="1:72" ht="13.5" customHeight="1">
      <c r="A608" s="7" t="str">
        <f>HYPERLINK("http://kyu.snu.ac.kr/sdhj/index.jsp?type=hj/GK14746_00IM0001_104a.jpg","1867_수북면_104a")</f>
        <v>1867_수북면_104a</v>
      </c>
      <c r="B608" s="4">
        <v>1867</v>
      </c>
      <c r="C608" s="4" t="s">
        <v>7839</v>
      </c>
      <c r="D608" s="4" t="s">
        <v>7840</v>
      </c>
      <c r="E608" s="4">
        <v>607</v>
      </c>
      <c r="F608" s="5">
        <v>4</v>
      </c>
      <c r="G608" s="5" t="s">
        <v>2531</v>
      </c>
      <c r="H608" s="5" t="s">
        <v>2514</v>
      </c>
      <c r="I608" s="5">
        <v>5</v>
      </c>
      <c r="L608" s="5">
        <v>5</v>
      </c>
      <c r="M608" s="4" t="s">
        <v>2936</v>
      </c>
      <c r="N608" s="4" t="s">
        <v>2937</v>
      </c>
      <c r="T608" s="5" t="s">
        <v>8050</v>
      </c>
      <c r="U608" s="5" t="s">
        <v>134</v>
      </c>
      <c r="V608" s="5" t="s">
        <v>135</v>
      </c>
      <c r="W608" s="5" t="s">
        <v>78</v>
      </c>
      <c r="X608" s="5" t="s">
        <v>79</v>
      </c>
      <c r="Y608" s="5" t="s">
        <v>2938</v>
      </c>
      <c r="Z608" s="5" t="s">
        <v>2939</v>
      </c>
      <c r="AC608" s="5">
        <v>37</v>
      </c>
      <c r="AD608" s="5" t="s">
        <v>414</v>
      </c>
      <c r="AE608" s="5" t="s">
        <v>415</v>
      </c>
      <c r="AJ608" s="5" t="s">
        <v>35</v>
      </c>
      <c r="AK608" s="5" t="s">
        <v>36</v>
      </c>
      <c r="AL608" s="5" t="s">
        <v>2940</v>
      </c>
      <c r="AM608" s="5" t="s">
        <v>8051</v>
      </c>
      <c r="AT608" s="5" t="s">
        <v>144</v>
      </c>
      <c r="AU608" s="5" t="s">
        <v>145</v>
      </c>
      <c r="AV608" s="5" t="s">
        <v>2941</v>
      </c>
      <c r="AW608" s="5" t="s">
        <v>2942</v>
      </c>
      <c r="BG608" s="5" t="s">
        <v>144</v>
      </c>
      <c r="BH608" s="5" t="s">
        <v>145</v>
      </c>
      <c r="BI608" s="5" t="s">
        <v>2943</v>
      </c>
      <c r="BJ608" s="5" t="s">
        <v>2944</v>
      </c>
      <c r="BK608" s="5" t="s">
        <v>144</v>
      </c>
      <c r="BL608" s="5" t="s">
        <v>145</v>
      </c>
      <c r="BM608" s="5" t="s">
        <v>1979</v>
      </c>
      <c r="BN608" s="5" t="s">
        <v>1980</v>
      </c>
      <c r="BO608" s="5" t="s">
        <v>144</v>
      </c>
      <c r="BP608" s="5" t="s">
        <v>145</v>
      </c>
      <c r="BQ608" s="5" t="s">
        <v>2945</v>
      </c>
      <c r="BR608" s="5" t="s">
        <v>2946</v>
      </c>
      <c r="BS608" s="5" t="s">
        <v>2930</v>
      </c>
      <c r="BT608" s="5" t="s">
        <v>2931</v>
      </c>
    </row>
    <row r="609" spans="1:72" ht="13.5" customHeight="1">
      <c r="A609" s="7" t="str">
        <f>HYPERLINK("http://kyu.snu.ac.kr/sdhj/index.jsp?type=hj/GK14746_00IM0001_104a.jpg","1867_수북면_104a")</f>
        <v>1867_수북면_104a</v>
      </c>
      <c r="B609" s="4">
        <v>1867</v>
      </c>
      <c r="C609" s="4" t="s">
        <v>7657</v>
      </c>
      <c r="D609" s="4" t="s">
        <v>7658</v>
      </c>
      <c r="E609" s="4">
        <v>608</v>
      </c>
      <c r="F609" s="5">
        <v>4</v>
      </c>
      <c r="G609" s="5" t="s">
        <v>2531</v>
      </c>
      <c r="H609" s="5" t="s">
        <v>2514</v>
      </c>
      <c r="I609" s="5">
        <v>5</v>
      </c>
      <c r="L609" s="5">
        <v>5</v>
      </c>
      <c r="M609" s="4" t="s">
        <v>2936</v>
      </c>
      <c r="N609" s="4" t="s">
        <v>2937</v>
      </c>
      <c r="S609" s="5" t="s">
        <v>96</v>
      </c>
      <c r="T609" s="5" t="s">
        <v>97</v>
      </c>
      <c r="W609" s="5" t="s">
        <v>210</v>
      </c>
      <c r="X609" s="5" t="s">
        <v>211</v>
      </c>
      <c r="Y609" s="5" t="s">
        <v>156</v>
      </c>
      <c r="Z609" s="5" t="s">
        <v>157</v>
      </c>
      <c r="AC609" s="5">
        <v>36</v>
      </c>
      <c r="AD609" s="5" t="s">
        <v>426</v>
      </c>
      <c r="AE609" s="5" t="s">
        <v>427</v>
      </c>
      <c r="AJ609" s="5" t="s">
        <v>35</v>
      </c>
      <c r="AK609" s="5" t="s">
        <v>36</v>
      </c>
      <c r="AL609" s="5" t="s">
        <v>154</v>
      </c>
      <c r="AM609" s="5" t="s">
        <v>155</v>
      </c>
      <c r="AT609" s="5" t="s">
        <v>144</v>
      </c>
      <c r="AU609" s="5" t="s">
        <v>145</v>
      </c>
      <c r="AV609" s="5" t="s">
        <v>2947</v>
      </c>
      <c r="AW609" s="5" t="s">
        <v>2948</v>
      </c>
      <c r="BG609" s="5" t="s">
        <v>144</v>
      </c>
      <c r="BH609" s="5" t="s">
        <v>145</v>
      </c>
      <c r="BI609" s="5" t="s">
        <v>2949</v>
      </c>
      <c r="BJ609" s="5" t="s">
        <v>2950</v>
      </c>
      <c r="BK609" s="5" t="s">
        <v>144</v>
      </c>
      <c r="BL609" s="5" t="s">
        <v>145</v>
      </c>
      <c r="BM609" s="5" t="s">
        <v>2951</v>
      </c>
      <c r="BN609" s="5" t="s">
        <v>2952</v>
      </c>
      <c r="BO609" s="5" t="s">
        <v>144</v>
      </c>
      <c r="BP609" s="5" t="s">
        <v>145</v>
      </c>
      <c r="BQ609" s="5" t="s">
        <v>2953</v>
      </c>
      <c r="BR609" s="5" t="s">
        <v>2954</v>
      </c>
      <c r="BS609" s="5" t="s">
        <v>659</v>
      </c>
      <c r="BT609" s="5" t="s">
        <v>660</v>
      </c>
    </row>
    <row r="610" spans="1:72" ht="13.5" customHeight="1">
      <c r="A610" s="7" t="str">
        <f>HYPERLINK("http://kyu.snu.ac.kr/sdhj/index.jsp?type=hj/GK14746_00IM0001_104a.jpg","1867_수북면_104a")</f>
        <v>1867_수북면_104a</v>
      </c>
      <c r="B610" s="4">
        <v>1867</v>
      </c>
      <c r="C610" s="4" t="s">
        <v>7846</v>
      </c>
      <c r="D610" s="4" t="s">
        <v>7847</v>
      </c>
      <c r="E610" s="4">
        <v>609</v>
      </c>
      <c r="F610" s="5">
        <v>4</v>
      </c>
      <c r="G610" s="5" t="s">
        <v>2531</v>
      </c>
      <c r="H610" s="5" t="s">
        <v>2514</v>
      </c>
      <c r="I610" s="5">
        <v>5</v>
      </c>
      <c r="L610" s="5">
        <v>5</v>
      </c>
      <c r="M610" s="4" t="s">
        <v>2936</v>
      </c>
      <c r="N610" s="4" t="s">
        <v>2937</v>
      </c>
      <c r="T610" s="5" t="s">
        <v>8052</v>
      </c>
      <c r="U610" s="5" t="s">
        <v>170</v>
      </c>
      <c r="V610" s="5" t="s">
        <v>171</v>
      </c>
      <c r="Y610" s="5" t="s">
        <v>2955</v>
      </c>
      <c r="Z610" s="5" t="s">
        <v>2956</v>
      </c>
      <c r="AD610" s="5" t="s">
        <v>174</v>
      </c>
      <c r="AE610" s="5" t="s">
        <v>175</v>
      </c>
    </row>
    <row r="611" spans="1:72" ht="13.5" customHeight="1">
      <c r="A611" s="7" t="str">
        <f>HYPERLINK("http://kyu.snu.ac.kr/sdhj/index.jsp?type=hj/GK14746_00IM0001_104a.jpg","1867_수북면_104a")</f>
        <v>1867_수북면_104a</v>
      </c>
      <c r="B611" s="4">
        <v>1867</v>
      </c>
      <c r="C611" s="4" t="s">
        <v>8053</v>
      </c>
      <c r="D611" s="4" t="s">
        <v>8054</v>
      </c>
      <c r="E611" s="4">
        <v>610</v>
      </c>
      <c r="F611" s="5">
        <v>4</v>
      </c>
      <c r="G611" s="5" t="s">
        <v>2531</v>
      </c>
      <c r="H611" s="5" t="s">
        <v>2514</v>
      </c>
      <c r="I611" s="5">
        <v>5</v>
      </c>
      <c r="L611" s="5">
        <v>5</v>
      </c>
      <c r="M611" s="4" t="s">
        <v>2936</v>
      </c>
      <c r="N611" s="4" t="s">
        <v>2937</v>
      </c>
      <c r="T611" s="5" t="s">
        <v>8052</v>
      </c>
      <c r="U611" s="5" t="s">
        <v>170</v>
      </c>
      <c r="V611" s="5" t="s">
        <v>171</v>
      </c>
      <c r="Y611" s="5" t="s">
        <v>2957</v>
      </c>
      <c r="Z611" s="5" t="s">
        <v>2958</v>
      </c>
      <c r="AD611" s="5" t="s">
        <v>992</v>
      </c>
      <c r="AE611" s="5" t="s">
        <v>993</v>
      </c>
    </row>
    <row r="612" spans="1:72" ht="13.5" customHeight="1">
      <c r="A612" s="7" t="str">
        <f>HYPERLINK("http://kyu.snu.ac.kr/sdhj/index.jsp?type=hj/GK14746_00IM0001_104a.jpg","1867_수북면_104a")</f>
        <v>1867_수북면_104a</v>
      </c>
      <c r="B612" s="4">
        <v>1867</v>
      </c>
      <c r="C612" s="4" t="s">
        <v>8053</v>
      </c>
      <c r="D612" s="4" t="s">
        <v>8054</v>
      </c>
      <c r="E612" s="4">
        <v>611</v>
      </c>
      <c r="F612" s="5">
        <v>4</v>
      </c>
      <c r="G612" s="5" t="s">
        <v>2531</v>
      </c>
      <c r="H612" s="5" t="s">
        <v>2514</v>
      </c>
      <c r="I612" s="5">
        <v>6</v>
      </c>
      <c r="J612" s="5" t="s">
        <v>2959</v>
      </c>
      <c r="K612" s="5" t="s">
        <v>2960</v>
      </c>
      <c r="L612" s="5">
        <v>1</v>
      </c>
      <c r="M612" s="4" t="s">
        <v>2959</v>
      </c>
      <c r="N612" s="4" t="s">
        <v>2960</v>
      </c>
      <c r="T612" s="5" t="s">
        <v>7996</v>
      </c>
      <c r="U612" s="5" t="s">
        <v>369</v>
      </c>
      <c r="V612" s="5" t="s">
        <v>370</v>
      </c>
      <c r="W612" s="5" t="s">
        <v>336</v>
      </c>
      <c r="X612" s="5" t="s">
        <v>337</v>
      </c>
      <c r="Y612" s="5" t="s">
        <v>2493</v>
      </c>
      <c r="Z612" s="5" t="s">
        <v>2494</v>
      </c>
      <c r="AC612" s="5">
        <v>53</v>
      </c>
      <c r="AD612" s="5" t="s">
        <v>631</v>
      </c>
      <c r="AE612" s="5" t="s">
        <v>632</v>
      </c>
      <c r="AJ612" s="5" t="s">
        <v>35</v>
      </c>
      <c r="AK612" s="5" t="s">
        <v>36</v>
      </c>
      <c r="AL612" s="5" t="s">
        <v>342</v>
      </c>
      <c r="AM612" s="5" t="s">
        <v>343</v>
      </c>
      <c r="AT612" s="5" t="s">
        <v>369</v>
      </c>
      <c r="AU612" s="5" t="s">
        <v>370</v>
      </c>
      <c r="AV612" s="5" t="s">
        <v>2961</v>
      </c>
      <c r="AW612" s="5" t="s">
        <v>2962</v>
      </c>
      <c r="BG612" s="5" t="s">
        <v>369</v>
      </c>
      <c r="BH612" s="5" t="s">
        <v>370</v>
      </c>
      <c r="BI612" s="5" t="s">
        <v>2921</v>
      </c>
      <c r="BJ612" s="5" t="s">
        <v>2922</v>
      </c>
      <c r="BK612" s="5" t="s">
        <v>369</v>
      </c>
      <c r="BL612" s="5" t="s">
        <v>370</v>
      </c>
      <c r="BM612" s="5" t="s">
        <v>2963</v>
      </c>
      <c r="BN612" s="5" t="s">
        <v>2964</v>
      </c>
      <c r="BO612" s="5" t="s">
        <v>369</v>
      </c>
      <c r="BP612" s="5" t="s">
        <v>370</v>
      </c>
      <c r="BQ612" s="5" t="s">
        <v>2965</v>
      </c>
      <c r="BR612" s="5" t="s">
        <v>2966</v>
      </c>
      <c r="BS612" s="5" t="s">
        <v>8055</v>
      </c>
      <c r="BT612" s="5" t="s">
        <v>8056</v>
      </c>
    </row>
    <row r="613" spans="1:72" ht="13.5" customHeight="1">
      <c r="A613" s="7" t="str">
        <f>HYPERLINK("http://kyu.snu.ac.kr/sdhj/index.jsp?type=hj/GK14746_00IM0001_104a.jpg","1867_수북면_104a")</f>
        <v>1867_수북면_104a</v>
      </c>
      <c r="B613" s="4">
        <v>1867</v>
      </c>
      <c r="C613" s="4" t="s">
        <v>7907</v>
      </c>
      <c r="D613" s="4" t="s">
        <v>7908</v>
      </c>
      <c r="E613" s="4">
        <v>612</v>
      </c>
      <c r="F613" s="5">
        <v>4</v>
      </c>
      <c r="G613" s="5" t="s">
        <v>2531</v>
      </c>
      <c r="H613" s="5" t="s">
        <v>2514</v>
      </c>
      <c r="I613" s="5">
        <v>6</v>
      </c>
      <c r="L613" s="5">
        <v>1</v>
      </c>
      <c r="M613" s="4" t="s">
        <v>2959</v>
      </c>
      <c r="N613" s="4" t="s">
        <v>2960</v>
      </c>
      <c r="S613" s="5" t="s">
        <v>96</v>
      </c>
      <c r="T613" s="5" t="s">
        <v>97</v>
      </c>
      <c r="W613" s="5" t="s">
        <v>2967</v>
      </c>
      <c r="X613" s="5" t="s">
        <v>2968</v>
      </c>
      <c r="Y613" s="5" t="s">
        <v>22</v>
      </c>
      <c r="Z613" s="5" t="s">
        <v>23</v>
      </c>
      <c r="AC613" s="5">
        <v>35</v>
      </c>
      <c r="AD613" s="5" t="s">
        <v>479</v>
      </c>
      <c r="AE613" s="5" t="s">
        <v>480</v>
      </c>
      <c r="AJ613" s="5" t="s">
        <v>35</v>
      </c>
      <c r="AK613" s="5" t="s">
        <v>36</v>
      </c>
      <c r="AL613" s="5" t="s">
        <v>2969</v>
      </c>
      <c r="AM613" s="5" t="s">
        <v>550</v>
      </c>
      <c r="AT613" s="5" t="s">
        <v>102</v>
      </c>
      <c r="AU613" s="5" t="s">
        <v>103</v>
      </c>
      <c r="AV613" s="5" t="s">
        <v>1629</v>
      </c>
      <c r="AW613" s="5" t="s">
        <v>1630</v>
      </c>
      <c r="BG613" s="5" t="s">
        <v>102</v>
      </c>
      <c r="BH613" s="5" t="s">
        <v>103</v>
      </c>
      <c r="BI613" s="5" t="s">
        <v>2970</v>
      </c>
      <c r="BJ613" s="5" t="s">
        <v>2971</v>
      </c>
      <c r="BK613" s="5" t="s">
        <v>102</v>
      </c>
      <c r="BL613" s="5" t="s">
        <v>103</v>
      </c>
      <c r="BM613" s="5" t="s">
        <v>2972</v>
      </c>
      <c r="BN613" s="5" t="s">
        <v>2973</v>
      </c>
      <c r="BO613" s="5" t="s">
        <v>102</v>
      </c>
      <c r="BP613" s="5" t="s">
        <v>103</v>
      </c>
      <c r="BQ613" s="5" t="s">
        <v>2974</v>
      </c>
      <c r="BR613" s="5" t="s">
        <v>2975</v>
      </c>
      <c r="BS613" s="5" t="s">
        <v>342</v>
      </c>
      <c r="BT613" s="5" t="s">
        <v>343</v>
      </c>
    </row>
    <row r="614" spans="1:72" ht="13.5" customHeight="1">
      <c r="A614" s="7" t="str">
        <f>HYPERLINK("http://kyu.snu.ac.kr/sdhj/index.jsp?type=hj/GK14746_00IM0001_104a.jpg","1867_수북면_104a")</f>
        <v>1867_수북면_104a</v>
      </c>
      <c r="B614" s="4">
        <v>1867</v>
      </c>
      <c r="C614" s="4" t="s">
        <v>7453</v>
      </c>
      <c r="D614" s="4" t="s">
        <v>7454</v>
      </c>
      <c r="E614" s="4">
        <v>613</v>
      </c>
      <c r="F614" s="5">
        <v>4</v>
      </c>
      <c r="G614" s="5" t="s">
        <v>2531</v>
      </c>
      <c r="H614" s="5" t="s">
        <v>2514</v>
      </c>
      <c r="I614" s="5">
        <v>6</v>
      </c>
      <c r="L614" s="5">
        <v>1</v>
      </c>
      <c r="M614" s="4" t="s">
        <v>2959</v>
      </c>
      <c r="N614" s="4" t="s">
        <v>2960</v>
      </c>
      <c r="S614" s="5" t="s">
        <v>114</v>
      </c>
      <c r="T614" s="5" t="s">
        <v>115</v>
      </c>
      <c r="Y614" s="5" t="s">
        <v>2976</v>
      </c>
      <c r="Z614" s="5" t="s">
        <v>2977</v>
      </c>
      <c r="AC614" s="5">
        <v>32</v>
      </c>
      <c r="AD614" s="5" t="s">
        <v>158</v>
      </c>
      <c r="AE614" s="5" t="s">
        <v>159</v>
      </c>
    </row>
    <row r="615" spans="1:72" ht="13.5" customHeight="1">
      <c r="A615" s="7" t="str">
        <f>HYPERLINK("http://kyu.snu.ac.kr/sdhj/index.jsp?type=hj/GK14746_00IM0001_104a.jpg","1867_수북면_104a")</f>
        <v>1867_수북면_104a</v>
      </c>
      <c r="B615" s="4">
        <v>1867</v>
      </c>
      <c r="C615" s="4" t="s">
        <v>7473</v>
      </c>
      <c r="D615" s="4" t="s">
        <v>7474</v>
      </c>
      <c r="E615" s="4">
        <v>614</v>
      </c>
      <c r="F615" s="5">
        <v>4</v>
      </c>
      <c r="G615" s="5" t="s">
        <v>2531</v>
      </c>
      <c r="H615" s="5" t="s">
        <v>2514</v>
      </c>
      <c r="I615" s="5">
        <v>6</v>
      </c>
      <c r="L615" s="5">
        <v>1</v>
      </c>
      <c r="M615" s="4" t="s">
        <v>2959</v>
      </c>
      <c r="N615" s="4" t="s">
        <v>2960</v>
      </c>
      <c r="S615" s="5" t="s">
        <v>208</v>
      </c>
      <c r="T615" s="5" t="s">
        <v>209</v>
      </c>
      <c r="W615" s="5" t="s">
        <v>78</v>
      </c>
      <c r="X615" s="5" t="s">
        <v>79</v>
      </c>
      <c r="Y615" s="5" t="s">
        <v>22</v>
      </c>
      <c r="Z615" s="5" t="s">
        <v>23</v>
      </c>
      <c r="AD615" s="5" t="s">
        <v>1197</v>
      </c>
      <c r="AE615" s="5" t="s">
        <v>1198</v>
      </c>
    </row>
    <row r="616" spans="1:72" ht="13.5" customHeight="1">
      <c r="A616" s="7" t="str">
        <f>HYPERLINK("http://kyu.snu.ac.kr/sdhj/index.jsp?type=hj/GK14746_00IM0001_104a.jpg","1867_수북면_104a")</f>
        <v>1867_수북면_104a</v>
      </c>
      <c r="B616" s="4">
        <v>1867</v>
      </c>
      <c r="C616" s="4" t="s">
        <v>7473</v>
      </c>
      <c r="D616" s="4" t="s">
        <v>7474</v>
      </c>
      <c r="E616" s="4">
        <v>615</v>
      </c>
      <c r="F616" s="5">
        <v>4</v>
      </c>
      <c r="G616" s="5" t="s">
        <v>2531</v>
      </c>
      <c r="H616" s="5" t="s">
        <v>2514</v>
      </c>
      <c r="I616" s="5">
        <v>6</v>
      </c>
      <c r="L616" s="5">
        <v>1</v>
      </c>
      <c r="M616" s="4" t="s">
        <v>2959</v>
      </c>
      <c r="N616" s="4" t="s">
        <v>2960</v>
      </c>
      <c r="S616" s="5" t="s">
        <v>551</v>
      </c>
      <c r="T616" s="5" t="s">
        <v>552</v>
      </c>
      <c r="Y616" s="5" t="s">
        <v>2978</v>
      </c>
      <c r="Z616" s="5" t="s">
        <v>2979</v>
      </c>
      <c r="AC616" s="5">
        <v>12</v>
      </c>
      <c r="AD616" s="5" t="s">
        <v>130</v>
      </c>
      <c r="AE616" s="5" t="s">
        <v>131</v>
      </c>
    </row>
    <row r="617" spans="1:72" ht="13.5" customHeight="1">
      <c r="A617" s="7" t="str">
        <f>HYPERLINK("http://kyu.snu.ac.kr/sdhj/index.jsp?type=hj/GK14746_00IM0001_104a.jpg","1867_수북면_104a")</f>
        <v>1867_수북면_104a</v>
      </c>
      <c r="B617" s="4">
        <v>1867</v>
      </c>
      <c r="C617" s="4" t="s">
        <v>7473</v>
      </c>
      <c r="D617" s="4" t="s">
        <v>7474</v>
      </c>
      <c r="E617" s="4">
        <v>616</v>
      </c>
      <c r="F617" s="5">
        <v>4</v>
      </c>
      <c r="G617" s="5" t="s">
        <v>2531</v>
      </c>
      <c r="H617" s="5" t="s">
        <v>2514</v>
      </c>
      <c r="I617" s="5">
        <v>6</v>
      </c>
      <c r="L617" s="5">
        <v>1</v>
      </c>
      <c r="M617" s="4" t="s">
        <v>2959</v>
      </c>
      <c r="N617" s="4" t="s">
        <v>2960</v>
      </c>
      <c r="T617" s="5" t="s">
        <v>7998</v>
      </c>
      <c r="U617" s="5" t="s">
        <v>170</v>
      </c>
      <c r="V617" s="5" t="s">
        <v>171</v>
      </c>
      <c r="Y617" s="5" t="s">
        <v>405</v>
      </c>
      <c r="Z617" s="5" t="s">
        <v>406</v>
      </c>
      <c r="AD617" s="5" t="s">
        <v>2512</v>
      </c>
      <c r="AE617" s="5" t="s">
        <v>2513</v>
      </c>
    </row>
    <row r="618" spans="1:72" ht="13.5" customHeight="1">
      <c r="A618" s="7" t="str">
        <f>HYPERLINK("http://kyu.snu.ac.kr/sdhj/index.jsp?type=hj/GK14746_00IM0001_104a.jpg","1867_수북면_104a")</f>
        <v>1867_수북면_104a</v>
      </c>
      <c r="B618" s="4">
        <v>1867</v>
      </c>
      <c r="C618" s="4" t="s">
        <v>7473</v>
      </c>
      <c r="D618" s="4" t="s">
        <v>7474</v>
      </c>
      <c r="E618" s="4">
        <v>617</v>
      </c>
      <c r="F618" s="5">
        <v>4</v>
      </c>
      <c r="G618" s="5" t="s">
        <v>2531</v>
      </c>
      <c r="H618" s="5" t="s">
        <v>2514</v>
      </c>
      <c r="I618" s="5">
        <v>6</v>
      </c>
      <c r="L618" s="5">
        <v>2</v>
      </c>
      <c r="M618" s="4" t="s">
        <v>2980</v>
      </c>
      <c r="N618" s="4" t="s">
        <v>2981</v>
      </c>
      <c r="T618" s="5" t="s">
        <v>7578</v>
      </c>
      <c r="U618" s="5" t="s">
        <v>134</v>
      </c>
      <c r="V618" s="5" t="s">
        <v>135</v>
      </c>
      <c r="W618" s="5" t="s">
        <v>210</v>
      </c>
      <c r="X618" s="5" t="s">
        <v>211</v>
      </c>
      <c r="Y618" s="5" t="s">
        <v>2982</v>
      </c>
      <c r="Z618" s="5" t="s">
        <v>2983</v>
      </c>
      <c r="AC618" s="5">
        <v>29</v>
      </c>
      <c r="AD618" s="5" t="s">
        <v>120</v>
      </c>
      <c r="AE618" s="5" t="s">
        <v>121</v>
      </c>
      <c r="AJ618" s="5" t="s">
        <v>35</v>
      </c>
      <c r="AK618" s="5" t="s">
        <v>36</v>
      </c>
      <c r="AL618" s="5" t="s">
        <v>154</v>
      </c>
      <c r="AM618" s="5" t="s">
        <v>155</v>
      </c>
      <c r="AT618" s="5" t="s">
        <v>144</v>
      </c>
      <c r="AU618" s="5" t="s">
        <v>145</v>
      </c>
      <c r="AV618" s="5" t="s">
        <v>2984</v>
      </c>
      <c r="AW618" s="5" t="s">
        <v>2985</v>
      </c>
      <c r="BG618" s="5" t="s">
        <v>144</v>
      </c>
      <c r="BH618" s="5" t="s">
        <v>145</v>
      </c>
      <c r="BI618" s="5" t="s">
        <v>2986</v>
      </c>
      <c r="BJ618" s="5" t="s">
        <v>2987</v>
      </c>
      <c r="BK618" s="5" t="s">
        <v>144</v>
      </c>
      <c r="BL618" s="5" t="s">
        <v>145</v>
      </c>
      <c r="BM618" s="5" t="s">
        <v>2841</v>
      </c>
      <c r="BN618" s="5" t="s">
        <v>2842</v>
      </c>
      <c r="BO618" s="5" t="s">
        <v>144</v>
      </c>
      <c r="BP618" s="5" t="s">
        <v>145</v>
      </c>
      <c r="BQ618" s="5" t="s">
        <v>2988</v>
      </c>
      <c r="BR618" s="5" t="s">
        <v>2989</v>
      </c>
      <c r="BS618" s="5" t="s">
        <v>190</v>
      </c>
      <c r="BT618" s="5" t="s">
        <v>191</v>
      </c>
    </row>
    <row r="619" spans="1:72" ht="13.5" customHeight="1">
      <c r="A619" s="7" t="str">
        <f>HYPERLINK("http://kyu.snu.ac.kr/sdhj/index.jsp?type=hj/GK14746_00IM0001_104a.jpg","1867_수북면_104a")</f>
        <v>1867_수북면_104a</v>
      </c>
      <c r="B619" s="4">
        <v>1867</v>
      </c>
      <c r="C619" s="4" t="s">
        <v>7751</v>
      </c>
      <c r="D619" s="4" t="s">
        <v>7752</v>
      </c>
      <c r="E619" s="4">
        <v>618</v>
      </c>
      <c r="F619" s="5">
        <v>4</v>
      </c>
      <c r="G619" s="5" t="s">
        <v>2531</v>
      </c>
      <c r="H619" s="5" t="s">
        <v>2514</v>
      </c>
      <c r="I619" s="5">
        <v>6</v>
      </c>
      <c r="L619" s="5">
        <v>2</v>
      </c>
      <c r="M619" s="4" t="s">
        <v>2980</v>
      </c>
      <c r="N619" s="4" t="s">
        <v>2981</v>
      </c>
      <c r="S619" s="5" t="s">
        <v>96</v>
      </c>
      <c r="T619" s="5" t="s">
        <v>97</v>
      </c>
      <c r="W619" s="5" t="s">
        <v>192</v>
      </c>
      <c r="X619" s="5" t="s">
        <v>193</v>
      </c>
      <c r="Y619" s="5" t="s">
        <v>156</v>
      </c>
      <c r="Z619" s="5" t="s">
        <v>157</v>
      </c>
      <c r="AC619" s="5">
        <v>25</v>
      </c>
      <c r="AJ619" s="5" t="s">
        <v>35</v>
      </c>
      <c r="AK619" s="5" t="s">
        <v>36</v>
      </c>
      <c r="AL619" s="5" t="s">
        <v>228</v>
      </c>
      <c r="AM619" s="5" t="s">
        <v>229</v>
      </c>
      <c r="AT619" s="5" t="s">
        <v>144</v>
      </c>
      <c r="AU619" s="5" t="s">
        <v>145</v>
      </c>
      <c r="AV619" s="5" t="s">
        <v>2990</v>
      </c>
      <c r="AW619" s="5" t="s">
        <v>2991</v>
      </c>
      <c r="BG619" s="5" t="s">
        <v>144</v>
      </c>
      <c r="BH619" s="5" t="s">
        <v>145</v>
      </c>
      <c r="BI619" s="5" t="s">
        <v>2992</v>
      </c>
      <c r="BJ619" s="5" t="s">
        <v>2993</v>
      </c>
      <c r="BK619" s="5" t="s">
        <v>144</v>
      </c>
      <c r="BL619" s="5" t="s">
        <v>145</v>
      </c>
      <c r="BM619" s="5" t="s">
        <v>2994</v>
      </c>
      <c r="BN619" s="5" t="s">
        <v>2995</v>
      </c>
      <c r="BO619" s="5" t="s">
        <v>144</v>
      </c>
      <c r="BP619" s="5" t="s">
        <v>145</v>
      </c>
      <c r="BQ619" s="5" t="s">
        <v>2996</v>
      </c>
      <c r="BR619" s="5" t="s">
        <v>2997</v>
      </c>
      <c r="BS619" s="5" t="s">
        <v>84</v>
      </c>
      <c r="BT619" s="5" t="s">
        <v>85</v>
      </c>
    </row>
    <row r="620" spans="1:72" ht="13.5" customHeight="1">
      <c r="A620" s="7" t="str">
        <f>HYPERLINK("http://kyu.snu.ac.kr/sdhj/index.jsp?type=hj/GK14746_00IM0001_104a.jpg","1867_수북면_104a")</f>
        <v>1867_수북면_104a</v>
      </c>
      <c r="B620" s="4">
        <v>1867</v>
      </c>
      <c r="C620" s="4" t="s">
        <v>7473</v>
      </c>
      <c r="D620" s="4" t="s">
        <v>7474</v>
      </c>
      <c r="E620" s="4">
        <v>619</v>
      </c>
      <c r="F620" s="5">
        <v>4</v>
      </c>
      <c r="G620" s="5" t="s">
        <v>2531</v>
      </c>
      <c r="H620" s="5" t="s">
        <v>2514</v>
      </c>
      <c r="I620" s="5">
        <v>6</v>
      </c>
      <c r="L620" s="5">
        <v>2</v>
      </c>
      <c r="M620" s="4" t="s">
        <v>2980</v>
      </c>
      <c r="N620" s="4" t="s">
        <v>2981</v>
      </c>
      <c r="S620" s="5" t="s">
        <v>661</v>
      </c>
      <c r="T620" s="5" t="s">
        <v>662</v>
      </c>
      <c r="W620" s="5" t="s">
        <v>1817</v>
      </c>
      <c r="X620" s="5" t="s">
        <v>1818</v>
      </c>
      <c r="Y620" s="5" t="s">
        <v>156</v>
      </c>
      <c r="Z620" s="5" t="s">
        <v>157</v>
      </c>
      <c r="AC620" s="5">
        <v>60</v>
      </c>
      <c r="AD620" s="5" t="s">
        <v>537</v>
      </c>
      <c r="AE620" s="5" t="s">
        <v>538</v>
      </c>
    </row>
    <row r="621" spans="1:72" ht="13.5" customHeight="1">
      <c r="A621" s="7" t="str">
        <f>HYPERLINK("http://kyu.snu.ac.kr/sdhj/index.jsp?type=hj/GK14746_00IM0001_104a.jpg","1867_수북면_104a")</f>
        <v>1867_수북면_104a</v>
      </c>
      <c r="B621" s="4">
        <v>1867</v>
      </c>
      <c r="C621" s="4" t="s">
        <v>7585</v>
      </c>
      <c r="D621" s="4" t="s">
        <v>7586</v>
      </c>
      <c r="E621" s="4">
        <v>620</v>
      </c>
      <c r="F621" s="5">
        <v>4</v>
      </c>
      <c r="G621" s="5" t="s">
        <v>2531</v>
      </c>
      <c r="H621" s="5" t="s">
        <v>2514</v>
      </c>
      <c r="I621" s="5">
        <v>6</v>
      </c>
      <c r="L621" s="5">
        <v>2</v>
      </c>
      <c r="M621" s="4" t="s">
        <v>2980</v>
      </c>
      <c r="N621" s="4" t="s">
        <v>2981</v>
      </c>
      <c r="T621" s="5" t="s">
        <v>7583</v>
      </c>
      <c r="U621" s="5" t="s">
        <v>170</v>
      </c>
      <c r="V621" s="5" t="s">
        <v>171</v>
      </c>
      <c r="Y621" s="5" t="s">
        <v>2164</v>
      </c>
      <c r="Z621" s="5" t="s">
        <v>2165</v>
      </c>
      <c r="AD621" s="5" t="s">
        <v>531</v>
      </c>
      <c r="AE621" s="5" t="s">
        <v>532</v>
      </c>
    </row>
    <row r="622" spans="1:72" ht="13.5" customHeight="1">
      <c r="A622" s="7" t="str">
        <f>HYPERLINK("http://kyu.snu.ac.kr/sdhj/index.jsp?type=hj/GK14746_00IM0001_104a.jpg","1867_수북면_104a")</f>
        <v>1867_수북면_104a</v>
      </c>
      <c r="B622" s="4">
        <v>1867</v>
      </c>
      <c r="C622" s="4" t="s">
        <v>7585</v>
      </c>
      <c r="D622" s="4" t="s">
        <v>7586</v>
      </c>
      <c r="E622" s="4">
        <v>621</v>
      </c>
      <c r="F622" s="5">
        <v>4</v>
      </c>
      <c r="G622" s="5" t="s">
        <v>2531</v>
      </c>
      <c r="H622" s="5" t="s">
        <v>2514</v>
      </c>
      <c r="I622" s="5">
        <v>6</v>
      </c>
      <c r="L622" s="5">
        <v>3</v>
      </c>
      <c r="M622" s="4" t="s">
        <v>2998</v>
      </c>
      <c r="N622" s="4" t="s">
        <v>2999</v>
      </c>
      <c r="T622" s="5" t="s">
        <v>7532</v>
      </c>
      <c r="U622" s="5" t="s">
        <v>134</v>
      </c>
      <c r="V622" s="5" t="s">
        <v>135</v>
      </c>
      <c r="W622" s="5" t="s">
        <v>210</v>
      </c>
      <c r="X622" s="5" t="s">
        <v>211</v>
      </c>
      <c r="Y622" s="5" t="s">
        <v>3000</v>
      </c>
      <c r="Z622" s="5" t="s">
        <v>3001</v>
      </c>
      <c r="AC622" s="5">
        <v>20</v>
      </c>
      <c r="AD622" s="5" t="s">
        <v>268</v>
      </c>
      <c r="AE622" s="5" t="s">
        <v>269</v>
      </c>
      <c r="AJ622" s="5" t="s">
        <v>35</v>
      </c>
      <c r="AK622" s="5" t="s">
        <v>36</v>
      </c>
      <c r="AL622" s="5" t="s">
        <v>154</v>
      </c>
      <c r="AM622" s="5" t="s">
        <v>155</v>
      </c>
      <c r="AT622" s="5" t="s">
        <v>144</v>
      </c>
      <c r="AU622" s="5" t="s">
        <v>145</v>
      </c>
      <c r="AV622" s="5" t="s">
        <v>2519</v>
      </c>
      <c r="AW622" s="5" t="s">
        <v>2520</v>
      </c>
      <c r="BG622" s="5" t="s">
        <v>144</v>
      </c>
      <c r="BH622" s="5" t="s">
        <v>145</v>
      </c>
      <c r="BI622" s="5" t="s">
        <v>2841</v>
      </c>
      <c r="BJ622" s="5" t="s">
        <v>2842</v>
      </c>
      <c r="BK622" s="5" t="s">
        <v>144</v>
      </c>
      <c r="BL622" s="5" t="s">
        <v>145</v>
      </c>
      <c r="BM622" s="5" t="s">
        <v>8057</v>
      </c>
      <c r="BN622" s="5" t="s">
        <v>2548</v>
      </c>
      <c r="BO622" s="5" t="s">
        <v>144</v>
      </c>
      <c r="BP622" s="5" t="s">
        <v>145</v>
      </c>
      <c r="BQ622" s="5" t="s">
        <v>2929</v>
      </c>
      <c r="BR622" s="5" t="s">
        <v>8047</v>
      </c>
      <c r="BS622" s="5" t="s">
        <v>2930</v>
      </c>
      <c r="BT622" s="5" t="s">
        <v>2931</v>
      </c>
    </row>
    <row r="623" spans="1:72" ht="13.5" customHeight="1">
      <c r="A623" s="7" t="str">
        <f>HYPERLINK("http://kyu.snu.ac.kr/sdhj/index.jsp?type=hj/GK14746_00IM0001_104a.jpg","1867_수북면_104a")</f>
        <v>1867_수북면_104a</v>
      </c>
      <c r="B623" s="4">
        <v>1867</v>
      </c>
      <c r="C623" s="4" t="s">
        <v>8048</v>
      </c>
      <c r="D623" s="4" t="s">
        <v>8049</v>
      </c>
      <c r="E623" s="4">
        <v>622</v>
      </c>
      <c r="F623" s="5">
        <v>4</v>
      </c>
      <c r="G623" s="5" t="s">
        <v>2531</v>
      </c>
      <c r="H623" s="5" t="s">
        <v>2514</v>
      </c>
      <c r="I623" s="5">
        <v>6</v>
      </c>
      <c r="L623" s="5">
        <v>3</v>
      </c>
      <c r="M623" s="4" t="s">
        <v>2998</v>
      </c>
      <c r="N623" s="4" t="s">
        <v>2999</v>
      </c>
      <c r="S623" s="5" t="s">
        <v>96</v>
      </c>
      <c r="T623" s="5" t="s">
        <v>97</v>
      </c>
      <c r="W623" s="5" t="s">
        <v>192</v>
      </c>
      <c r="X623" s="5" t="s">
        <v>193</v>
      </c>
      <c r="Y623" s="5" t="s">
        <v>156</v>
      </c>
      <c r="Z623" s="5" t="s">
        <v>157</v>
      </c>
      <c r="AC623" s="5">
        <v>27</v>
      </c>
      <c r="AD623" s="5" t="s">
        <v>174</v>
      </c>
      <c r="AE623" s="5" t="s">
        <v>175</v>
      </c>
      <c r="AJ623" s="5" t="s">
        <v>35</v>
      </c>
      <c r="AK623" s="5" t="s">
        <v>36</v>
      </c>
      <c r="AL623" s="5" t="s">
        <v>242</v>
      </c>
      <c r="AM623" s="5" t="s">
        <v>243</v>
      </c>
      <c r="AT623" s="5" t="s">
        <v>144</v>
      </c>
      <c r="AU623" s="5" t="s">
        <v>145</v>
      </c>
      <c r="AV623" s="5" t="s">
        <v>3002</v>
      </c>
      <c r="AW623" s="5" t="s">
        <v>854</v>
      </c>
      <c r="BG623" s="5" t="s">
        <v>144</v>
      </c>
      <c r="BH623" s="5" t="s">
        <v>145</v>
      </c>
      <c r="BI623" s="5" t="s">
        <v>3003</v>
      </c>
      <c r="BJ623" s="5" t="s">
        <v>3004</v>
      </c>
      <c r="BK623" s="5" t="s">
        <v>144</v>
      </c>
      <c r="BL623" s="5" t="s">
        <v>145</v>
      </c>
      <c r="BM623" s="5" t="s">
        <v>3005</v>
      </c>
      <c r="BN623" s="5" t="s">
        <v>3006</v>
      </c>
      <c r="BO623" s="5" t="s">
        <v>144</v>
      </c>
      <c r="BP623" s="5" t="s">
        <v>145</v>
      </c>
      <c r="BQ623" s="5" t="s">
        <v>3007</v>
      </c>
      <c r="BR623" s="5" t="s">
        <v>3008</v>
      </c>
      <c r="BS623" s="5" t="s">
        <v>228</v>
      </c>
      <c r="BT623" s="5" t="s">
        <v>229</v>
      </c>
    </row>
    <row r="624" spans="1:72" ht="13.5" customHeight="1">
      <c r="A624" s="7" t="str">
        <f>HYPERLINK("http://kyu.snu.ac.kr/sdhj/index.jsp?type=hj/GK14746_00IM0001_104b.jpg","1867_수북면_104b")</f>
        <v>1867_수북면_104b</v>
      </c>
      <c r="B624" s="4">
        <v>1867</v>
      </c>
      <c r="C624" s="4" t="s">
        <v>7590</v>
      </c>
      <c r="D624" s="4" t="s">
        <v>7591</v>
      </c>
      <c r="E624" s="4">
        <v>623</v>
      </c>
      <c r="F624" s="5">
        <v>4</v>
      </c>
      <c r="G624" s="5" t="s">
        <v>2531</v>
      </c>
      <c r="H624" s="5" t="s">
        <v>2514</v>
      </c>
      <c r="I624" s="5">
        <v>6</v>
      </c>
      <c r="L624" s="5">
        <v>3</v>
      </c>
      <c r="M624" s="4" t="s">
        <v>2998</v>
      </c>
      <c r="N624" s="4" t="s">
        <v>2999</v>
      </c>
      <c r="T624" s="5" t="s">
        <v>7535</v>
      </c>
      <c r="U624" s="5" t="s">
        <v>170</v>
      </c>
      <c r="V624" s="5" t="s">
        <v>171</v>
      </c>
      <c r="Y624" s="5" t="s">
        <v>3009</v>
      </c>
      <c r="Z624" s="5" t="s">
        <v>3010</v>
      </c>
      <c r="AD624" s="5" t="s">
        <v>212</v>
      </c>
      <c r="AE624" s="5" t="s">
        <v>213</v>
      </c>
    </row>
    <row r="625" spans="1:72" ht="13.5" customHeight="1">
      <c r="A625" s="7" t="str">
        <f>HYPERLINK("http://kyu.snu.ac.kr/sdhj/index.jsp?type=hj/GK14746_00IM0001_104b.jpg","1867_수북면_104b")</f>
        <v>1867_수북면_104b</v>
      </c>
      <c r="B625" s="4">
        <v>1867</v>
      </c>
      <c r="C625" s="4" t="s">
        <v>7536</v>
      </c>
      <c r="D625" s="4" t="s">
        <v>7537</v>
      </c>
      <c r="E625" s="4">
        <v>624</v>
      </c>
      <c r="F625" s="5">
        <v>4</v>
      </c>
      <c r="G625" s="5" t="s">
        <v>2531</v>
      </c>
      <c r="H625" s="5" t="s">
        <v>2514</v>
      </c>
      <c r="I625" s="5">
        <v>6</v>
      </c>
      <c r="L625" s="5">
        <v>4</v>
      </c>
      <c r="M625" s="4" t="s">
        <v>3011</v>
      </c>
      <c r="N625" s="4" t="s">
        <v>3012</v>
      </c>
      <c r="T625" s="5" t="s">
        <v>8058</v>
      </c>
      <c r="U625" s="5" t="s">
        <v>134</v>
      </c>
      <c r="V625" s="5" t="s">
        <v>135</v>
      </c>
      <c r="W625" s="5" t="s">
        <v>535</v>
      </c>
      <c r="X625" s="5" t="s">
        <v>536</v>
      </c>
      <c r="Y625" s="5" t="s">
        <v>3013</v>
      </c>
      <c r="Z625" s="5" t="s">
        <v>3014</v>
      </c>
      <c r="AC625" s="5">
        <v>42</v>
      </c>
      <c r="AD625" s="5" t="s">
        <v>240</v>
      </c>
      <c r="AE625" s="5" t="s">
        <v>241</v>
      </c>
      <c r="AJ625" s="5" t="s">
        <v>35</v>
      </c>
      <c r="AK625" s="5" t="s">
        <v>36</v>
      </c>
      <c r="AL625" s="5" t="s">
        <v>668</v>
      </c>
      <c r="AM625" s="5" t="s">
        <v>540</v>
      </c>
      <c r="AT625" s="5" t="s">
        <v>144</v>
      </c>
      <c r="AU625" s="5" t="s">
        <v>145</v>
      </c>
      <c r="AV625" s="5" t="s">
        <v>3015</v>
      </c>
      <c r="AW625" s="5" t="s">
        <v>3016</v>
      </c>
      <c r="BG625" s="5" t="s">
        <v>144</v>
      </c>
      <c r="BH625" s="5" t="s">
        <v>145</v>
      </c>
      <c r="BI625" s="5" t="s">
        <v>3017</v>
      </c>
      <c r="BJ625" s="5" t="s">
        <v>3018</v>
      </c>
      <c r="BK625" s="5" t="s">
        <v>144</v>
      </c>
      <c r="BL625" s="5" t="s">
        <v>145</v>
      </c>
      <c r="BM625" s="5" t="s">
        <v>3019</v>
      </c>
      <c r="BN625" s="5" t="s">
        <v>3020</v>
      </c>
      <c r="BO625" s="5" t="s">
        <v>144</v>
      </c>
      <c r="BP625" s="5" t="s">
        <v>145</v>
      </c>
      <c r="BQ625" s="5" t="s">
        <v>3021</v>
      </c>
      <c r="BR625" s="5" t="s">
        <v>3022</v>
      </c>
      <c r="BS625" s="5" t="s">
        <v>286</v>
      </c>
      <c r="BT625" s="5" t="s">
        <v>287</v>
      </c>
    </row>
    <row r="626" spans="1:72" ht="13.5" customHeight="1">
      <c r="A626" s="7" t="str">
        <f>HYPERLINK("http://kyu.snu.ac.kr/sdhj/index.jsp?type=hj/GK14746_00IM0001_104b.jpg","1867_수북면_104b")</f>
        <v>1867_수북면_104b</v>
      </c>
      <c r="B626" s="4">
        <v>1867</v>
      </c>
      <c r="C626" s="4" t="s">
        <v>8059</v>
      </c>
      <c r="D626" s="4" t="s">
        <v>8060</v>
      </c>
      <c r="E626" s="4">
        <v>625</v>
      </c>
      <c r="F626" s="5">
        <v>4</v>
      </c>
      <c r="G626" s="5" t="s">
        <v>2531</v>
      </c>
      <c r="H626" s="5" t="s">
        <v>2514</v>
      </c>
      <c r="I626" s="5">
        <v>6</v>
      </c>
      <c r="L626" s="5">
        <v>4</v>
      </c>
      <c r="M626" s="4" t="s">
        <v>3011</v>
      </c>
      <c r="N626" s="4" t="s">
        <v>3012</v>
      </c>
      <c r="S626" s="5" t="s">
        <v>96</v>
      </c>
      <c r="T626" s="5" t="s">
        <v>97</v>
      </c>
      <c r="W626" s="5" t="s">
        <v>551</v>
      </c>
      <c r="X626" s="5" t="s">
        <v>552</v>
      </c>
      <c r="Y626" s="5" t="s">
        <v>156</v>
      </c>
      <c r="Z626" s="5" t="s">
        <v>157</v>
      </c>
      <c r="AC626" s="5">
        <v>39</v>
      </c>
      <c r="AD626" s="5" t="s">
        <v>260</v>
      </c>
      <c r="AE626" s="5" t="s">
        <v>261</v>
      </c>
      <c r="AJ626" s="5" t="s">
        <v>35</v>
      </c>
      <c r="AK626" s="5" t="s">
        <v>36</v>
      </c>
      <c r="AL626" s="5" t="s">
        <v>659</v>
      </c>
      <c r="AM626" s="5" t="s">
        <v>660</v>
      </c>
      <c r="AT626" s="5" t="s">
        <v>144</v>
      </c>
      <c r="AU626" s="5" t="s">
        <v>145</v>
      </c>
      <c r="AV626" s="5" t="s">
        <v>3023</v>
      </c>
      <c r="AW626" s="5" t="s">
        <v>3024</v>
      </c>
      <c r="BG626" s="5" t="s">
        <v>144</v>
      </c>
      <c r="BH626" s="5" t="s">
        <v>145</v>
      </c>
      <c r="BI626" s="5" t="s">
        <v>3025</v>
      </c>
      <c r="BJ626" s="5" t="s">
        <v>3026</v>
      </c>
      <c r="BK626" s="5" t="s">
        <v>144</v>
      </c>
      <c r="BL626" s="5" t="s">
        <v>145</v>
      </c>
      <c r="BM626" s="5" t="s">
        <v>3027</v>
      </c>
      <c r="BN626" s="5" t="s">
        <v>3028</v>
      </c>
      <c r="BO626" s="5" t="s">
        <v>144</v>
      </c>
      <c r="BP626" s="5" t="s">
        <v>145</v>
      </c>
      <c r="BQ626" s="5" t="s">
        <v>3029</v>
      </c>
      <c r="BR626" s="5" t="s">
        <v>3030</v>
      </c>
      <c r="BS626" s="5" t="s">
        <v>668</v>
      </c>
      <c r="BT626" s="5" t="s">
        <v>540</v>
      </c>
    </row>
    <row r="627" spans="1:72" ht="13.5" customHeight="1">
      <c r="A627" s="7" t="str">
        <f>HYPERLINK("http://kyu.snu.ac.kr/sdhj/index.jsp?type=hj/GK14746_00IM0001_104b.jpg","1867_수북면_104b")</f>
        <v>1867_수북면_104b</v>
      </c>
      <c r="B627" s="4">
        <v>1867</v>
      </c>
      <c r="C627" s="4" t="s">
        <v>7735</v>
      </c>
      <c r="D627" s="4" t="s">
        <v>7736</v>
      </c>
      <c r="E627" s="4">
        <v>626</v>
      </c>
      <c r="F627" s="5">
        <v>4</v>
      </c>
      <c r="G627" s="5" t="s">
        <v>2531</v>
      </c>
      <c r="H627" s="5" t="s">
        <v>2514</v>
      </c>
      <c r="I627" s="5">
        <v>6</v>
      </c>
      <c r="L627" s="5">
        <v>4</v>
      </c>
      <c r="M627" s="4" t="s">
        <v>3011</v>
      </c>
      <c r="N627" s="4" t="s">
        <v>3012</v>
      </c>
      <c r="T627" s="5" t="s">
        <v>8061</v>
      </c>
      <c r="U627" s="5" t="s">
        <v>170</v>
      </c>
      <c r="V627" s="5" t="s">
        <v>171</v>
      </c>
      <c r="Y627" s="5" t="s">
        <v>3031</v>
      </c>
      <c r="Z627" s="5" t="s">
        <v>3032</v>
      </c>
      <c r="AD627" s="5" t="s">
        <v>212</v>
      </c>
      <c r="AE627" s="5" t="s">
        <v>213</v>
      </c>
    </row>
    <row r="628" spans="1:72" ht="13.5" customHeight="1">
      <c r="A628" s="7" t="str">
        <f>HYPERLINK("http://kyu.snu.ac.kr/sdhj/index.jsp?type=hj/GK14746_00IM0001_104b.jpg","1867_수북면_104b")</f>
        <v>1867_수북면_104b</v>
      </c>
      <c r="B628" s="4">
        <v>1867</v>
      </c>
      <c r="C628" s="4" t="s">
        <v>8062</v>
      </c>
      <c r="D628" s="4" t="s">
        <v>8063</v>
      </c>
      <c r="E628" s="4">
        <v>627</v>
      </c>
      <c r="F628" s="5">
        <v>4</v>
      </c>
      <c r="G628" s="5" t="s">
        <v>2531</v>
      </c>
      <c r="H628" s="5" t="s">
        <v>2514</v>
      </c>
      <c r="I628" s="5">
        <v>6</v>
      </c>
      <c r="L628" s="5">
        <v>5</v>
      </c>
      <c r="M628" s="4" t="s">
        <v>3033</v>
      </c>
      <c r="N628" s="4" t="s">
        <v>3034</v>
      </c>
      <c r="T628" s="5" t="s">
        <v>7841</v>
      </c>
      <c r="U628" s="5" t="s">
        <v>134</v>
      </c>
      <c r="V628" s="5" t="s">
        <v>135</v>
      </c>
      <c r="W628" s="5" t="s">
        <v>595</v>
      </c>
      <c r="X628" s="5" t="s">
        <v>596</v>
      </c>
      <c r="Y628" s="5" t="s">
        <v>3035</v>
      </c>
      <c r="Z628" s="5" t="s">
        <v>3036</v>
      </c>
      <c r="AC628" s="5">
        <v>60</v>
      </c>
      <c r="AD628" s="5" t="s">
        <v>537</v>
      </c>
      <c r="AE628" s="5" t="s">
        <v>538</v>
      </c>
      <c r="AJ628" s="5" t="s">
        <v>35</v>
      </c>
      <c r="AK628" s="5" t="s">
        <v>36</v>
      </c>
      <c r="AL628" s="5" t="s">
        <v>1861</v>
      </c>
      <c r="AM628" s="5" t="s">
        <v>648</v>
      </c>
      <c r="AT628" s="5" t="s">
        <v>144</v>
      </c>
      <c r="AU628" s="5" t="s">
        <v>145</v>
      </c>
      <c r="AV628" s="5" t="s">
        <v>3037</v>
      </c>
      <c r="AW628" s="5" t="s">
        <v>8064</v>
      </c>
      <c r="BG628" s="5" t="s">
        <v>144</v>
      </c>
      <c r="BH628" s="5" t="s">
        <v>145</v>
      </c>
      <c r="BI628" s="5" t="s">
        <v>2617</v>
      </c>
      <c r="BJ628" s="5" t="s">
        <v>1322</v>
      </c>
      <c r="BK628" s="5" t="s">
        <v>144</v>
      </c>
      <c r="BL628" s="5" t="s">
        <v>145</v>
      </c>
      <c r="BM628" s="5" t="s">
        <v>3038</v>
      </c>
      <c r="BN628" s="5" t="s">
        <v>1533</v>
      </c>
      <c r="BO628" s="5" t="s">
        <v>144</v>
      </c>
      <c r="BP628" s="5" t="s">
        <v>145</v>
      </c>
      <c r="BQ628" s="5" t="s">
        <v>3039</v>
      </c>
      <c r="BR628" s="5" t="s">
        <v>3040</v>
      </c>
      <c r="BS628" s="5" t="s">
        <v>8065</v>
      </c>
      <c r="BT628" s="5" t="s">
        <v>8066</v>
      </c>
    </row>
    <row r="629" spans="1:72" ht="13.5" customHeight="1">
      <c r="A629" s="7" t="str">
        <f>HYPERLINK("http://kyu.snu.ac.kr/sdhj/index.jsp?type=hj/GK14746_00IM0001_104b.jpg","1867_수북면_104b")</f>
        <v>1867_수북면_104b</v>
      </c>
      <c r="B629" s="4">
        <v>1867</v>
      </c>
      <c r="C629" s="4" t="s">
        <v>8067</v>
      </c>
      <c r="D629" s="4" t="s">
        <v>8068</v>
      </c>
      <c r="E629" s="4">
        <v>628</v>
      </c>
      <c r="F629" s="5">
        <v>4</v>
      </c>
      <c r="G629" s="5" t="s">
        <v>2531</v>
      </c>
      <c r="H629" s="5" t="s">
        <v>2514</v>
      </c>
      <c r="I629" s="5">
        <v>6</v>
      </c>
      <c r="L629" s="5">
        <v>5</v>
      </c>
      <c r="M629" s="4" t="s">
        <v>3033</v>
      </c>
      <c r="N629" s="4" t="s">
        <v>3034</v>
      </c>
      <c r="S629" s="5" t="s">
        <v>254</v>
      </c>
      <c r="T629" s="5" t="s">
        <v>255</v>
      </c>
      <c r="Y629" s="5" t="s">
        <v>3041</v>
      </c>
      <c r="Z629" s="5" t="s">
        <v>3042</v>
      </c>
      <c r="AC629" s="5">
        <v>32</v>
      </c>
      <c r="AD629" s="5" t="s">
        <v>158</v>
      </c>
      <c r="AE629" s="5" t="s">
        <v>159</v>
      </c>
    </row>
    <row r="630" spans="1:72" ht="13.5" customHeight="1">
      <c r="A630" s="7" t="str">
        <f>HYPERLINK("http://kyu.snu.ac.kr/sdhj/index.jsp?type=hj/GK14746_00IM0001_104b.jpg","1867_수북면_104b")</f>
        <v>1867_수북면_104b</v>
      </c>
      <c r="B630" s="4">
        <v>1867</v>
      </c>
      <c r="C630" s="4" t="s">
        <v>7529</v>
      </c>
      <c r="D630" s="4" t="s">
        <v>7530</v>
      </c>
      <c r="E630" s="4">
        <v>629</v>
      </c>
      <c r="F630" s="5">
        <v>4</v>
      </c>
      <c r="G630" s="5" t="s">
        <v>2531</v>
      </c>
      <c r="H630" s="5" t="s">
        <v>2514</v>
      </c>
      <c r="I630" s="5">
        <v>6</v>
      </c>
      <c r="L630" s="5">
        <v>5</v>
      </c>
      <c r="M630" s="4" t="s">
        <v>3033</v>
      </c>
      <c r="N630" s="4" t="s">
        <v>3034</v>
      </c>
      <c r="S630" s="5" t="s">
        <v>208</v>
      </c>
      <c r="T630" s="5" t="s">
        <v>209</v>
      </c>
      <c r="W630" s="5" t="s">
        <v>352</v>
      </c>
      <c r="X630" s="5" t="s">
        <v>371</v>
      </c>
      <c r="Y630" s="5" t="s">
        <v>22</v>
      </c>
      <c r="Z630" s="5" t="s">
        <v>23</v>
      </c>
      <c r="AC630" s="5">
        <v>21</v>
      </c>
      <c r="AD630" s="5" t="s">
        <v>126</v>
      </c>
      <c r="AE630" s="5" t="s">
        <v>127</v>
      </c>
    </row>
    <row r="631" spans="1:72" ht="13.5" customHeight="1">
      <c r="A631" s="7" t="str">
        <f>HYPERLINK("http://kyu.snu.ac.kr/sdhj/index.jsp?type=hj/GK14746_00IM0001_104b.jpg","1867_수북면_104b")</f>
        <v>1867_수북면_104b</v>
      </c>
      <c r="B631" s="4">
        <v>1867</v>
      </c>
      <c r="C631" s="4" t="s">
        <v>7529</v>
      </c>
      <c r="D631" s="4" t="s">
        <v>7530</v>
      </c>
      <c r="E631" s="4">
        <v>630</v>
      </c>
      <c r="F631" s="5">
        <v>4</v>
      </c>
      <c r="G631" s="5" t="s">
        <v>2531</v>
      </c>
      <c r="H631" s="5" t="s">
        <v>2514</v>
      </c>
      <c r="I631" s="5">
        <v>6</v>
      </c>
      <c r="L631" s="5">
        <v>5</v>
      </c>
      <c r="M631" s="4" t="s">
        <v>3033</v>
      </c>
      <c r="N631" s="4" t="s">
        <v>3034</v>
      </c>
      <c r="T631" s="5" t="s">
        <v>7842</v>
      </c>
      <c r="U631" s="5" t="s">
        <v>170</v>
      </c>
      <c r="V631" s="5" t="s">
        <v>171</v>
      </c>
      <c r="Y631" s="5" t="s">
        <v>3043</v>
      </c>
      <c r="Z631" s="5" t="s">
        <v>3044</v>
      </c>
      <c r="AD631" s="5" t="s">
        <v>739</v>
      </c>
      <c r="AE631" s="5" t="s">
        <v>740</v>
      </c>
    </row>
    <row r="632" spans="1:72" ht="13.5" customHeight="1">
      <c r="A632" s="7" t="str">
        <f>HYPERLINK("http://kyu.snu.ac.kr/sdhj/index.jsp?type=hj/GK14746_00IM0001_104b.jpg","1867_수북면_104b")</f>
        <v>1867_수북면_104b</v>
      </c>
      <c r="B632" s="4">
        <v>1867</v>
      </c>
      <c r="C632" s="4" t="s">
        <v>7529</v>
      </c>
      <c r="D632" s="4" t="s">
        <v>7530</v>
      </c>
      <c r="E632" s="4">
        <v>631</v>
      </c>
      <c r="F632" s="5">
        <v>4</v>
      </c>
      <c r="G632" s="5" t="s">
        <v>2531</v>
      </c>
      <c r="H632" s="5" t="s">
        <v>2514</v>
      </c>
      <c r="I632" s="5">
        <v>7</v>
      </c>
      <c r="J632" s="5" t="s">
        <v>3045</v>
      </c>
      <c r="K632" s="5" t="s">
        <v>3046</v>
      </c>
      <c r="L632" s="5">
        <v>1</v>
      </c>
      <c r="M632" s="4" t="s">
        <v>3047</v>
      </c>
      <c r="N632" s="4" t="s">
        <v>3048</v>
      </c>
      <c r="T632" s="5" t="s">
        <v>7919</v>
      </c>
      <c r="U632" s="5" t="s">
        <v>134</v>
      </c>
      <c r="V632" s="5" t="s">
        <v>135</v>
      </c>
      <c r="W632" s="5" t="s">
        <v>78</v>
      </c>
      <c r="X632" s="5" t="s">
        <v>79</v>
      </c>
      <c r="Y632" s="5" t="s">
        <v>2298</v>
      </c>
      <c r="Z632" s="5" t="s">
        <v>516</v>
      </c>
      <c r="AC632" s="5">
        <v>40</v>
      </c>
      <c r="AD632" s="5" t="s">
        <v>649</v>
      </c>
      <c r="AE632" s="5" t="s">
        <v>650</v>
      </c>
      <c r="AJ632" s="5" t="s">
        <v>35</v>
      </c>
      <c r="AK632" s="5" t="s">
        <v>36</v>
      </c>
      <c r="AL632" s="5" t="s">
        <v>659</v>
      </c>
      <c r="AM632" s="5" t="s">
        <v>660</v>
      </c>
      <c r="AT632" s="5" t="s">
        <v>144</v>
      </c>
      <c r="AU632" s="5" t="s">
        <v>145</v>
      </c>
      <c r="AV632" s="5" t="s">
        <v>2290</v>
      </c>
      <c r="AW632" s="5" t="s">
        <v>2291</v>
      </c>
      <c r="BG632" s="5" t="s">
        <v>144</v>
      </c>
      <c r="BH632" s="5" t="s">
        <v>145</v>
      </c>
      <c r="BI632" s="5" t="s">
        <v>2292</v>
      </c>
      <c r="BJ632" s="5" t="s">
        <v>2293</v>
      </c>
      <c r="BK632" s="5" t="s">
        <v>144</v>
      </c>
      <c r="BL632" s="5" t="s">
        <v>145</v>
      </c>
      <c r="BM632" s="5" t="s">
        <v>2294</v>
      </c>
      <c r="BN632" s="5" t="s">
        <v>2295</v>
      </c>
      <c r="BO632" s="5" t="s">
        <v>144</v>
      </c>
      <c r="BP632" s="5" t="s">
        <v>145</v>
      </c>
      <c r="BQ632" s="5" t="s">
        <v>2296</v>
      </c>
      <c r="BR632" s="5" t="s">
        <v>2297</v>
      </c>
      <c r="BS632" s="5" t="s">
        <v>228</v>
      </c>
      <c r="BT632" s="5" t="s">
        <v>229</v>
      </c>
    </row>
    <row r="633" spans="1:72" ht="13.5" customHeight="1">
      <c r="A633" s="7" t="str">
        <f>HYPERLINK("http://kyu.snu.ac.kr/sdhj/index.jsp?type=hj/GK14746_00IM0001_104b.jpg","1867_수북면_104b")</f>
        <v>1867_수북면_104b</v>
      </c>
      <c r="B633" s="4">
        <v>1867</v>
      </c>
      <c r="C633" s="4" t="s">
        <v>7920</v>
      </c>
      <c r="D633" s="4" t="s">
        <v>7921</v>
      </c>
      <c r="E633" s="4">
        <v>632</v>
      </c>
      <c r="F633" s="5">
        <v>4</v>
      </c>
      <c r="G633" s="5" t="s">
        <v>2531</v>
      </c>
      <c r="H633" s="5" t="s">
        <v>2514</v>
      </c>
      <c r="I633" s="5">
        <v>7</v>
      </c>
      <c r="L633" s="5">
        <v>1</v>
      </c>
      <c r="M633" s="4" t="s">
        <v>3047</v>
      </c>
      <c r="N633" s="4" t="s">
        <v>3048</v>
      </c>
      <c r="S633" s="5" t="s">
        <v>96</v>
      </c>
      <c r="T633" s="5" t="s">
        <v>97</v>
      </c>
      <c r="W633" s="5" t="s">
        <v>78</v>
      </c>
      <c r="X633" s="5" t="s">
        <v>79</v>
      </c>
      <c r="Y633" s="5" t="s">
        <v>156</v>
      </c>
      <c r="Z633" s="5" t="s">
        <v>157</v>
      </c>
      <c r="AC633" s="5">
        <v>39</v>
      </c>
      <c r="AD633" s="5" t="s">
        <v>260</v>
      </c>
      <c r="AE633" s="5" t="s">
        <v>261</v>
      </c>
      <c r="AJ633" s="5" t="s">
        <v>35</v>
      </c>
      <c r="AK633" s="5" t="s">
        <v>36</v>
      </c>
      <c r="AL633" s="5" t="s">
        <v>160</v>
      </c>
      <c r="AM633" s="5" t="s">
        <v>161</v>
      </c>
      <c r="AT633" s="5" t="s">
        <v>144</v>
      </c>
      <c r="AU633" s="5" t="s">
        <v>145</v>
      </c>
      <c r="AV633" s="5" t="s">
        <v>2758</v>
      </c>
      <c r="AW633" s="5" t="s">
        <v>2759</v>
      </c>
      <c r="BG633" s="5" t="s">
        <v>144</v>
      </c>
      <c r="BH633" s="5" t="s">
        <v>145</v>
      </c>
      <c r="BI633" s="5" t="s">
        <v>2760</v>
      </c>
      <c r="BJ633" s="5" t="s">
        <v>2761</v>
      </c>
      <c r="BK633" s="5" t="s">
        <v>144</v>
      </c>
      <c r="BL633" s="5" t="s">
        <v>145</v>
      </c>
      <c r="BM633" s="5" t="s">
        <v>1880</v>
      </c>
      <c r="BN633" s="5" t="s">
        <v>1881</v>
      </c>
      <c r="BO633" s="5" t="s">
        <v>144</v>
      </c>
      <c r="BP633" s="5" t="s">
        <v>145</v>
      </c>
      <c r="BQ633" s="5" t="s">
        <v>2762</v>
      </c>
      <c r="BR633" s="5" t="s">
        <v>2763</v>
      </c>
      <c r="BS633" s="5" t="s">
        <v>154</v>
      </c>
      <c r="BT633" s="5" t="s">
        <v>155</v>
      </c>
    </row>
    <row r="634" spans="1:72" ht="13.5" customHeight="1">
      <c r="A634" s="7" t="str">
        <f>HYPERLINK("http://kyu.snu.ac.kr/sdhj/index.jsp?type=hj/GK14746_00IM0001_104b.jpg","1867_수북면_104b")</f>
        <v>1867_수북면_104b</v>
      </c>
      <c r="B634" s="4">
        <v>1867</v>
      </c>
      <c r="C634" s="4" t="s">
        <v>7612</v>
      </c>
      <c r="D634" s="4" t="s">
        <v>7613</v>
      </c>
      <c r="E634" s="4">
        <v>633</v>
      </c>
      <c r="F634" s="5">
        <v>4</v>
      </c>
      <c r="G634" s="5" t="s">
        <v>2531</v>
      </c>
      <c r="H634" s="5" t="s">
        <v>2514</v>
      </c>
      <c r="I634" s="5">
        <v>7</v>
      </c>
      <c r="L634" s="5">
        <v>1</v>
      </c>
      <c r="M634" s="4" t="s">
        <v>3047</v>
      </c>
      <c r="N634" s="4" t="s">
        <v>3048</v>
      </c>
      <c r="T634" s="5" t="s">
        <v>7925</v>
      </c>
      <c r="U634" s="5" t="s">
        <v>170</v>
      </c>
      <c r="V634" s="5" t="s">
        <v>171</v>
      </c>
      <c r="Y634" s="5" t="s">
        <v>3049</v>
      </c>
      <c r="Z634" s="5" t="s">
        <v>1489</v>
      </c>
      <c r="AD634" s="5" t="s">
        <v>399</v>
      </c>
      <c r="AE634" s="5" t="s">
        <v>400</v>
      </c>
    </row>
    <row r="635" spans="1:72" ht="13.5" customHeight="1">
      <c r="A635" s="7" t="str">
        <f>HYPERLINK("http://kyu.snu.ac.kr/sdhj/index.jsp?type=hj/GK14746_00IM0001_104b.jpg","1867_수북면_104b")</f>
        <v>1867_수북면_104b</v>
      </c>
      <c r="B635" s="4">
        <v>1867</v>
      </c>
      <c r="C635" s="4" t="s">
        <v>7590</v>
      </c>
      <c r="D635" s="4" t="s">
        <v>7591</v>
      </c>
      <c r="E635" s="4">
        <v>634</v>
      </c>
      <c r="F635" s="5">
        <v>4</v>
      </c>
      <c r="G635" s="5" t="s">
        <v>2531</v>
      </c>
      <c r="H635" s="5" t="s">
        <v>2514</v>
      </c>
      <c r="I635" s="5">
        <v>7</v>
      </c>
      <c r="L635" s="5">
        <v>2</v>
      </c>
      <c r="M635" s="4" t="s">
        <v>3050</v>
      </c>
      <c r="N635" s="4" t="s">
        <v>3051</v>
      </c>
      <c r="T635" s="5" t="s">
        <v>7845</v>
      </c>
      <c r="U635" s="5" t="s">
        <v>134</v>
      </c>
      <c r="V635" s="5" t="s">
        <v>135</v>
      </c>
      <c r="W635" s="5" t="s">
        <v>210</v>
      </c>
      <c r="X635" s="5" t="s">
        <v>211</v>
      </c>
      <c r="Y635" s="5" t="s">
        <v>3052</v>
      </c>
      <c r="Z635" s="5" t="s">
        <v>3053</v>
      </c>
      <c r="AC635" s="5">
        <v>68</v>
      </c>
      <c r="AD635" s="5" t="s">
        <v>328</v>
      </c>
      <c r="AE635" s="5" t="s">
        <v>329</v>
      </c>
      <c r="AJ635" s="5" t="s">
        <v>35</v>
      </c>
      <c r="AK635" s="5" t="s">
        <v>36</v>
      </c>
      <c r="AL635" s="5" t="s">
        <v>154</v>
      </c>
      <c r="AM635" s="5" t="s">
        <v>155</v>
      </c>
      <c r="AT635" s="5" t="s">
        <v>144</v>
      </c>
      <c r="AU635" s="5" t="s">
        <v>145</v>
      </c>
      <c r="AV635" s="5" t="s">
        <v>3054</v>
      </c>
      <c r="AW635" s="5" t="s">
        <v>3055</v>
      </c>
      <c r="BG635" s="5" t="s">
        <v>144</v>
      </c>
      <c r="BH635" s="5" t="s">
        <v>145</v>
      </c>
      <c r="BI635" s="5" t="s">
        <v>3056</v>
      </c>
      <c r="BJ635" s="5" t="s">
        <v>8069</v>
      </c>
      <c r="BK635" s="5" t="s">
        <v>144</v>
      </c>
      <c r="BL635" s="5" t="s">
        <v>145</v>
      </c>
      <c r="BM635" s="5" t="s">
        <v>3057</v>
      </c>
      <c r="BN635" s="5" t="s">
        <v>2896</v>
      </c>
      <c r="BO635" s="5" t="s">
        <v>144</v>
      </c>
      <c r="BP635" s="5" t="s">
        <v>145</v>
      </c>
      <c r="BQ635" s="5" t="s">
        <v>3058</v>
      </c>
      <c r="BR635" s="5" t="s">
        <v>3059</v>
      </c>
      <c r="BS635" s="5" t="s">
        <v>342</v>
      </c>
      <c r="BT635" s="5" t="s">
        <v>343</v>
      </c>
    </row>
    <row r="636" spans="1:72" ht="13.5" customHeight="1">
      <c r="A636" s="7" t="str">
        <f>HYPERLINK("http://kyu.snu.ac.kr/sdhj/index.jsp?type=hj/GK14746_00IM0001_104b.jpg","1867_수북면_104b")</f>
        <v>1867_수북면_104b</v>
      </c>
      <c r="B636" s="4">
        <v>1867</v>
      </c>
      <c r="C636" s="4" t="s">
        <v>8053</v>
      </c>
      <c r="D636" s="4" t="s">
        <v>8054</v>
      </c>
      <c r="E636" s="4">
        <v>635</v>
      </c>
      <c r="F636" s="5">
        <v>4</v>
      </c>
      <c r="G636" s="5" t="s">
        <v>2531</v>
      </c>
      <c r="H636" s="5" t="s">
        <v>2514</v>
      </c>
      <c r="I636" s="5">
        <v>7</v>
      </c>
      <c r="L636" s="5">
        <v>2</v>
      </c>
      <c r="M636" s="4" t="s">
        <v>3050</v>
      </c>
      <c r="N636" s="4" t="s">
        <v>3051</v>
      </c>
      <c r="S636" s="5" t="s">
        <v>96</v>
      </c>
      <c r="T636" s="5" t="s">
        <v>97</v>
      </c>
      <c r="W636" s="5" t="s">
        <v>78</v>
      </c>
      <c r="X636" s="5" t="s">
        <v>79</v>
      </c>
      <c r="Y636" s="5" t="s">
        <v>156</v>
      </c>
      <c r="Z636" s="5" t="s">
        <v>157</v>
      </c>
      <c r="AC636" s="5">
        <v>66</v>
      </c>
      <c r="AJ636" s="5" t="s">
        <v>35</v>
      </c>
      <c r="AK636" s="5" t="s">
        <v>36</v>
      </c>
      <c r="AL636" s="5" t="s">
        <v>3060</v>
      </c>
      <c r="AM636" s="5" t="s">
        <v>534</v>
      </c>
      <c r="AT636" s="5" t="s">
        <v>144</v>
      </c>
      <c r="AU636" s="5" t="s">
        <v>145</v>
      </c>
      <c r="AV636" s="5" t="s">
        <v>3061</v>
      </c>
      <c r="AW636" s="5" t="s">
        <v>3062</v>
      </c>
      <c r="BG636" s="5" t="s">
        <v>144</v>
      </c>
      <c r="BH636" s="5" t="s">
        <v>145</v>
      </c>
      <c r="BI636" s="5" t="s">
        <v>3063</v>
      </c>
      <c r="BJ636" s="5" t="s">
        <v>3064</v>
      </c>
      <c r="BK636" s="5" t="s">
        <v>144</v>
      </c>
      <c r="BL636" s="5" t="s">
        <v>145</v>
      </c>
      <c r="BM636" s="5" t="s">
        <v>3065</v>
      </c>
      <c r="BN636" s="5" t="s">
        <v>3066</v>
      </c>
      <c r="BO636" s="5" t="s">
        <v>144</v>
      </c>
      <c r="BP636" s="5" t="s">
        <v>145</v>
      </c>
      <c r="BQ636" s="5" t="s">
        <v>3067</v>
      </c>
      <c r="BR636" s="5" t="s">
        <v>3068</v>
      </c>
      <c r="BS636" s="5" t="s">
        <v>342</v>
      </c>
      <c r="BT636" s="5" t="s">
        <v>343</v>
      </c>
    </row>
    <row r="637" spans="1:72" ht="13.5" customHeight="1">
      <c r="A637" s="7" t="str">
        <f>HYPERLINK("http://kyu.snu.ac.kr/sdhj/index.jsp?type=hj/GK14746_00IM0001_104b.jpg","1867_수북면_104b")</f>
        <v>1867_수북면_104b</v>
      </c>
      <c r="B637" s="4">
        <v>1867</v>
      </c>
      <c r="C637" s="4" t="s">
        <v>7711</v>
      </c>
      <c r="D637" s="4" t="s">
        <v>7712</v>
      </c>
      <c r="E637" s="4">
        <v>636</v>
      </c>
      <c r="F637" s="5">
        <v>4</v>
      </c>
      <c r="G637" s="5" t="s">
        <v>2531</v>
      </c>
      <c r="H637" s="5" t="s">
        <v>2514</v>
      </c>
      <c r="I637" s="5">
        <v>7</v>
      </c>
      <c r="L637" s="5">
        <v>2</v>
      </c>
      <c r="M637" s="4" t="s">
        <v>3050</v>
      </c>
      <c r="N637" s="4" t="s">
        <v>3051</v>
      </c>
      <c r="S637" s="5" t="s">
        <v>114</v>
      </c>
      <c r="T637" s="5" t="s">
        <v>115</v>
      </c>
      <c r="Y637" s="5" t="s">
        <v>3069</v>
      </c>
      <c r="Z637" s="5" t="s">
        <v>3070</v>
      </c>
      <c r="AC637" s="5">
        <v>24</v>
      </c>
      <c r="AD637" s="5" t="s">
        <v>268</v>
      </c>
      <c r="AE637" s="5" t="s">
        <v>269</v>
      </c>
    </row>
    <row r="638" spans="1:72" ht="13.5" customHeight="1">
      <c r="A638" s="7" t="str">
        <f>HYPERLINK("http://kyu.snu.ac.kr/sdhj/index.jsp?type=hj/GK14746_00IM0001_104b.jpg","1867_수북면_104b")</f>
        <v>1867_수북면_104b</v>
      </c>
      <c r="B638" s="4">
        <v>1867</v>
      </c>
      <c r="C638" s="4" t="s">
        <v>7846</v>
      </c>
      <c r="D638" s="4" t="s">
        <v>7847</v>
      </c>
      <c r="E638" s="4">
        <v>637</v>
      </c>
      <c r="F638" s="5">
        <v>4</v>
      </c>
      <c r="G638" s="5" t="s">
        <v>2531</v>
      </c>
      <c r="H638" s="5" t="s">
        <v>2514</v>
      </c>
      <c r="I638" s="5">
        <v>7</v>
      </c>
      <c r="L638" s="5">
        <v>2</v>
      </c>
      <c r="M638" s="4" t="s">
        <v>3050</v>
      </c>
      <c r="N638" s="4" t="s">
        <v>3051</v>
      </c>
      <c r="S638" s="5" t="s">
        <v>208</v>
      </c>
      <c r="T638" s="5" t="s">
        <v>209</v>
      </c>
      <c r="W638" s="5" t="s">
        <v>8070</v>
      </c>
      <c r="X638" s="5" t="s">
        <v>2778</v>
      </c>
      <c r="Y638" s="5" t="s">
        <v>156</v>
      </c>
      <c r="Z638" s="5" t="s">
        <v>157</v>
      </c>
      <c r="AC638" s="5">
        <v>20</v>
      </c>
      <c r="AD638" s="5" t="s">
        <v>126</v>
      </c>
      <c r="AE638" s="5" t="s">
        <v>127</v>
      </c>
      <c r="AJ638" s="5" t="s">
        <v>35</v>
      </c>
      <c r="AK638" s="5" t="s">
        <v>36</v>
      </c>
      <c r="AL638" s="5" t="s">
        <v>8071</v>
      </c>
      <c r="AM638" s="5" t="s">
        <v>8072</v>
      </c>
    </row>
    <row r="639" spans="1:72" ht="13.5" customHeight="1">
      <c r="A639" s="7" t="str">
        <f>HYPERLINK("http://kyu.snu.ac.kr/sdhj/index.jsp?type=hj/GK14746_00IM0001_104b.jpg","1867_수북면_104b")</f>
        <v>1867_수북면_104b</v>
      </c>
      <c r="B639" s="4">
        <v>1867</v>
      </c>
      <c r="C639" s="4" t="s">
        <v>7846</v>
      </c>
      <c r="D639" s="4" t="s">
        <v>7847</v>
      </c>
      <c r="E639" s="4">
        <v>638</v>
      </c>
      <c r="F639" s="5">
        <v>4</v>
      </c>
      <c r="G639" s="5" t="s">
        <v>2531</v>
      </c>
      <c r="H639" s="5" t="s">
        <v>2514</v>
      </c>
      <c r="I639" s="5">
        <v>7</v>
      </c>
      <c r="L639" s="5">
        <v>2</v>
      </c>
      <c r="M639" s="4" t="s">
        <v>3050</v>
      </c>
      <c r="N639" s="4" t="s">
        <v>3051</v>
      </c>
      <c r="T639" s="5" t="s">
        <v>7848</v>
      </c>
      <c r="U639" s="5" t="s">
        <v>170</v>
      </c>
      <c r="V639" s="5" t="s">
        <v>171</v>
      </c>
      <c r="Y639" s="5" t="s">
        <v>3071</v>
      </c>
      <c r="Z639" s="5" t="s">
        <v>8073</v>
      </c>
      <c r="AD639" s="5" t="s">
        <v>858</v>
      </c>
      <c r="AE639" s="5" t="s">
        <v>859</v>
      </c>
    </row>
    <row r="640" spans="1:72" ht="13.5" customHeight="1">
      <c r="A640" s="7" t="str">
        <f>HYPERLINK("http://kyu.snu.ac.kr/sdhj/index.jsp?type=hj/GK14746_00IM0001_105a.jpg","1867_수북면_105a")</f>
        <v>1867_수북면_105a</v>
      </c>
      <c r="B640" s="4">
        <v>1867</v>
      </c>
      <c r="C640" s="4" t="s">
        <v>7846</v>
      </c>
      <c r="D640" s="4" t="s">
        <v>7847</v>
      </c>
      <c r="E640" s="4">
        <v>639</v>
      </c>
      <c r="F640" s="5">
        <v>4</v>
      </c>
      <c r="G640" s="5" t="s">
        <v>2531</v>
      </c>
      <c r="H640" s="5" t="s">
        <v>2514</v>
      </c>
      <c r="I640" s="5">
        <v>7</v>
      </c>
      <c r="L640" s="5">
        <v>3</v>
      </c>
      <c r="M640" s="4" t="s">
        <v>3045</v>
      </c>
      <c r="N640" s="4" t="s">
        <v>3046</v>
      </c>
      <c r="T640" s="5" t="s">
        <v>8074</v>
      </c>
      <c r="U640" s="5" t="s">
        <v>134</v>
      </c>
      <c r="V640" s="5" t="s">
        <v>135</v>
      </c>
      <c r="W640" s="5" t="s">
        <v>78</v>
      </c>
      <c r="X640" s="5" t="s">
        <v>79</v>
      </c>
      <c r="Y640" s="5" t="s">
        <v>3072</v>
      </c>
      <c r="Z640" s="5" t="s">
        <v>3073</v>
      </c>
      <c r="AC640" s="5">
        <v>53</v>
      </c>
      <c r="AD640" s="5" t="s">
        <v>631</v>
      </c>
      <c r="AE640" s="5" t="s">
        <v>632</v>
      </c>
      <c r="AJ640" s="5" t="s">
        <v>35</v>
      </c>
      <c r="AK640" s="5" t="s">
        <v>36</v>
      </c>
      <c r="AL640" s="5" t="s">
        <v>160</v>
      </c>
      <c r="AM640" s="5" t="s">
        <v>161</v>
      </c>
      <c r="AT640" s="5" t="s">
        <v>144</v>
      </c>
      <c r="AU640" s="5" t="s">
        <v>145</v>
      </c>
      <c r="AV640" s="5" t="s">
        <v>3074</v>
      </c>
      <c r="AW640" s="5" t="s">
        <v>3075</v>
      </c>
      <c r="BG640" s="5" t="s">
        <v>144</v>
      </c>
      <c r="BH640" s="5" t="s">
        <v>145</v>
      </c>
      <c r="BI640" s="5" t="s">
        <v>3076</v>
      </c>
      <c r="BJ640" s="5" t="s">
        <v>3077</v>
      </c>
      <c r="BK640" s="5" t="s">
        <v>144</v>
      </c>
      <c r="BL640" s="5" t="s">
        <v>145</v>
      </c>
      <c r="BM640" s="5" t="s">
        <v>3078</v>
      </c>
      <c r="BN640" s="5" t="s">
        <v>3079</v>
      </c>
      <c r="BO640" s="5" t="s">
        <v>144</v>
      </c>
      <c r="BP640" s="5" t="s">
        <v>145</v>
      </c>
      <c r="BQ640" s="5" t="s">
        <v>3080</v>
      </c>
      <c r="BR640" s="5" t="s">
        <v>3081</v>
      </c>
      <c r="BS640" s="5" t="s">
        <v>8075</v>
      </c>
      <c r="BT640" s="5" t="s">
        <v>8076</v>
      </c>
    </row>
    <row r="641" spans="1:72" ht="13.5" customHeight="1">
      <c r="A641" s="7" t="str">
        <f>HYPERLINK("http://kyu.snu.ac.kr/sdhj/index.jsp?type=hj/GK14746_00IM0001_105a.jpg","1867_수북면_105a")</f>
        <v>1867_수북면_105a</v>
      </c>
      <c r="B641" s="4">
        <v>1867</v>
      </c>
      <c r="C641" s="4" t="s">
        <v>8077</v>
      </c>
      <c r="D641" s="4" t="s">
        <v>8078</v>
      </c>
      <c r="E641" s="4">
        <v>640</v>
      </c>
      <c r="F641" s="5">
        <v>4</v>
      </c>
      <c r="G641" s="5" t="s">
        <v>2531</v>
      </c>
      <c r="H641" s="5" t="s">
        <v>2514</v>
      </c>
      <c r="I641" s="5">
        <v>7</v>
      </c>
      <c r="L641" s="5">
        <v>3</v>
      </c>
      <c r="M641" s="4" t="s">
        <v>3045</v>
      </c>
      <c r="N641" s="4" t="s">
        <v>3046</v>
      </c>
      <c r="S641" s="5" t="s">
        <v>96</v>
      </c>
      <c r="T641" s="5" t="s">
        <v>97</v>
      </c>
      <c r="W641" s="5" t="s">
        <v>424</v>
      </c>
      <c r="X641" s="5" t="s">
        <v>425</v>
      </c>
      <c r="Y641" s="5" t="s">
        <v>156</v>
      </c>
      <c r="Z641" s="5" t="s">
        <v>157</v>
      </c>
      <c r="AC641" s="5">
        <v>48</v>
      </c>
      <c r="AD641" s="5" t="s">
        <v>226</v>
      </c>
      <c r="AE641" s="5" t="s">
        <v>227</v>
      </c>
      <c r="AJ641" s="5" t="s">
        <v>35</v>
      </c>
      <c r="AK641" s="5" t="s">
        <v>36</v>
      </c>
      <c r="AL641" s="5" t="s">
        <v>3082</v>
      </c>
      <c r="AM641" s="5" t="s">
        <v>3083</v>
      </c>
      <c r="AT641" s="5" t="s">
        <v>184</v>
      </c>
      <c r="AU641" s="5" t="s">
        <v>185</v>
      </c>
      <c r="AV641" s="5" t="s">
        <v>3084</v>
      </c>
      <c r="AW641" s="5" t="s">
        <v>3085</v>
      </c>
      <c r="BG641" s="5" t="s">
        <v>144</v>
      </c>
      <c r="BH641" s="5" t="s">
        <v>145</v>
      </c>
      <c r="BI641" s="5" t="s">
        <v>3086</v>
      </c>
      <c r="BJ641" s="5" t="s">
        <v>3087</v>
      </c>
      <c r="BK641" s="5" t="s">
        <v>144</v>
      </c>
      <c r="BL641" s="5" t="s">
        <v>145</v>
      </c>
      <c r="BM641" s="5" t="s">
        <v>3088</v>
      </c>
      <c r="BN641" s="5" t="s">
        <v>3089</v>
      </c>
      <c r="BO641" s="5" t="s">
        <v>144</v>
      </c>
      <c r="BP641" s="5" t="s">
        <v>145</v>
      </c>
      <c r="BQ641" s="5" t="s">
        <v>3090</v>
      </c>
      <c r="BR641" s="5" t="s">
        <v>3091</v>
      </c>
      <c r="BS641" s="5" t="s">
        <v>190</v>
      </c>
      <c r="BT641" s="5" t="s">
        <v>191</v>
      </c>
    </row>
    <row r="642" spans="1:72" ht="13.5" customHeight="1">
      <c r="A642" s="7" t="str">
        <f>HYPERLINK("http://kyu.snu.ac.kr/sdhj/index.jsp?type=hj/GK14746_00IM0001_105a.jpg","1867_수북면_105a")</f>
        <v>1867_수북면_105a</v>
      </c>
      <c r="B642" s="4">
        <v>1867</v>
      </c>
      <c r="C642" s="4" t="s">
        <v>7751</v>
      </c>
      <c r="D642" s="4" t="s">
        <v>7752</v>
      </c>
      <c r="E642" s="4">
        <v>641</v>
      </c>
      <c r="F642" s="5">
        <v>4</v>
      </c>
      <c r="G642" s="5" t="s">
        <v>2531</v>
      </c>
      <c r="H642" s="5" t="s">
        <v>2514</v>
      </c>
      <c r="I642" s="5">
        <v>7</v>
      </c>
      <c r="L642" s="5">
        <v>3</v>
      </c>
      <c r="M642" s="4" t="s">
        <v>3045</v>
      </c>
      <c r="N642" s="4" t="s">
        <v>3046</v>
      </c>
      <c r="S642" s="5" t="s">
        <v>114</v>
      </c>
      <c r="T642" s="5" t="s">
        <v>115</v>
      </c>
      <c r="Y642" s="5" t="s">
        <v>3092</v>
      </c>
      <c r="Z642" s="5" t="s">
        <v>3093</v>
      </c>
      <c r="AC642" s="5">
        <v>27</v>
      </c>
      <c r="AD642" s="5" t="s">
        <v>531</v>
      </c>
      <c r="AE642" s="5" t="s">
        <v>532</v>
      </c>
    </row>
    <row r="643" spans="1:72" ht="13.5" customHeight="1">
      <c r="A643" s="7" t="str">
        <f>HYPERLINK("http://kyu.snu.ac.kr/sdhj/index.jsp?type=hj/GK14746_00IM0001_105a.jpg","1867_수북면_105a")</f>
        <v>1867_수북면_105a</v>
      </c>
      <c r="B643" s="4">
        <v>1867</v>
      </c>
      <c r="C643" s="4" t="s">
        <v>8079</v>
      </c>
      <c r="D643" s="4" t="s">
        <v>8080</v>
      </c>
      <c r="E643" s="4">
        <v>642</v>
      </c>
      <c r="F643" s="5">
        <v>4</v>
      </c>
      <c r="G643" s="5" t="s">
        <v>2531</v>
      </c>
      <c r="H643" s="5" t="s">
        <v>2514</v>
      </c>
      <c r="I643" s="5">
        <v>7</v>
      </c>
      <c r="L643" s="5">
        <v>3</v>
      </c>
      <c r="M643" s="4" t="s">
        <v>3045</v>
      </c>
      <c r="N643" s="4" t="s">
        <v>3046</v>
      </c>
      <c r="S643" s="5" t="s">
        <v>208</v>
      </c>
      <c r="T643" s="5" t="s">
        <v>209</v>
      </c>
      <c r="W643" s="5" t="s">
        <v>78</v>
      </c>
      <c r="X643" s="5" t="s">
        <v>79</v>
      </c>
      <c r="Y643" s="5" t="s">
        <v>156</v>
      </c>
      <c r="Z643" s="5" t="s">
        <v>157</v>
      </c>
      <c r="AC643" s="5">
        <v>24</v>
      </c>
      <c r="AD643" s="5" t="s">
        <v>268</v>
      </c>
      <c r="AE643" s="5" t="s">
        <v>269</v>
      </c>
      <c r="AJ643" s="5" t="s">
        <v>35</v>
      </c>
      <c r="AK643" s="5" t="s">
        <v>36</v>
      </c>
      <c r="AL643" s="5" t="s">
        <v>8081</v>
      </c>
      <c r="AM643" s="5" t="s">
        <v>8082</v>
      </c>
    </row>
    <row r="644" spans="1:72" ht="13.5" customHeight="1">
      <c r="A644" s="7" t="str">
        <f>HYPERLINK("http://kyu.snu.ac.kr/sdhj/index.jsp?type=hj/GK14746_00IM0001_105a.jpg","1867_수북면_105a")</f>
        <v>1867_수북면_105a</v>
      </c>
      <c r="B644" s="4">
        <v>1867</v>
      </c>
      <c r="C644" s="4" t="s">
        <v>8079</v>
      </c>
      <c r="D644" s="4" t="s">
        <v>8080</v>
      </c>
      <c r="E644" s="4">
        <v>643</v>
      </c>
      <c r="F644" s="5">
        <v>4</v>
      </c>
      <c r="G644" s="5" t="s">
        <v>2531</v>
      </c>
      <c r="H644" s="5" t="s">
        <v>2514</v>
      </c>
      <c r="I644" s="5">
        <v>7</v>
      </c>
      <c r="L644" s="5">
        <v>3</v>
      </c>
      <c r="M644" s="4" t="s">
        <v>3045</v>
      </c>
      <c r="N644" s="4" t="s">
        <v>3046</v>
      </c>
      <c r="T644" s="5" t="s">
        <v>8083</v>
      </c>
      <c r="U644" s="5" t="s">
        <v>170</v>
      </c>
      <c r="V644" s="5" t="s">
        <v>171</v>
      </c>
      <c r="Y644" s="5" t="s">
        <v>3094</v>
      </c>
      <c r="Z644" s="5" t="s">
        <v>3095</v>
      </c>
      <c r="AD644" s="5" t="s">
        <v>992</v>
      </c>
      <c r="AE644" s="5" t="s">
        <v>993</v>
      </c>
    </row>
    <row r="645" spans="1:72" ht="13.5" customHeight="1">
      <c r="A645" s="7" t="str">
        <f>HYPERLINK("http://kyu.snu.ac.kr/sdhj/index.jsp?type=hj/GK14746_00IM0001_105a.jpg","1867_수북면_105a")</f>
        <v>1867_수북면_105a</v>
      </c>
      <c r="B645" s="4">
        <v>1867</v>
      </c>
      <c r="C645" s="4" t="s">
        <v>8079</v>
      </c>
      <c r="D645" s="4" t="s">
        <v>8080</v>
      </c>
      <c r="E645" s="4">
        <v>644</v>
      </c>
      <c r="F645" s="5">
        <v>5</v>
      </c>
      <c r="G645" s="5" t="s">
        <v>8084</v>
      </c>
      <c r="H645" s="5" t="s">
        <v>8085</v>
      </c>
      <c r="I645" s="5">
        <v>1</v>
      </c>
      <c r="J645" s="5" t="s">
        <v>3096</v>
      </c>
      <c r="K645" s="5" t="s">
        <v>3097</v>
      </c>
      <c r="L645" s="5">
        <v>1</v>
      </c>
      <c r="M645" s="4" t="s">
        <v>3096</v>
      </c>
      <c r="N645" s="4" t="s">
        <v>3097</v>
      </c>
      <c r="T645" s="5" t="s">
        <v>7919</v>
      </c>
      <c r="U645" s="5" t="s">
        <v>256</v>
      </c>
      <c r="V645" s="5" t="s">
        <v>257</v>
      </c>
      <c r="W645" s="5" t="s">
        <v>192</v>
      </c>
      <c r="X645" s="5" t="s">
        <v>193</v>
      </c>
      <c r="Y645" s="5" t="s">
        <v>3098</v>
      </c>
      <c r="Z645" s="5" t="s">
        <v>1410</v>
      </c>
      <c r="AC645" s="5">
        <v>65</v>
      </c>
      <c r="AD645" s="5" t="s">
        <v>2014</v>
      </c>
      <c r="AE645" s="5" t="s">
        <v>2015</v>
      </c>
      <c r="AJ645" s="5" t="s">
        <v>35</v>
      </c>
      <c r="AK645" s="5" t="s">
        <v>36</v>
      </c>
      <c r="AL645" s="5" t="s">
        <v>286</v>
      </c>
      <c r="AM645" s="5" t="s">
        <v>287</v>
      </c>
      <c r="AT645" s="5" t="s">
        <v>102</v>
      </c>
      <c r="AU645" s="5" t="s">
        <v>103</v>
      </c>
      <c r="AV645" s="5" t="s">
        <v>3099</v>
      </c>
      <c r="AW645" s="5" t="s">
        <v>3100</v>
      </c>
      <c r="BG645" s="5" t="s">
        <v>102</v>
      </c>
      <c r="BH645" s="5" t="s">
        <v>103</v>
      </c>
      <c r="BI645" s="5" t="s">
        <v>3101</v>
      </c>
      <c r="BJ645" s="5" t="s">
        <v>3102</v>
      </c>
      <c r="BK645" s="5" t="s">
        <v>102</v>
      </c>
      <c r="BL645" s="5" t="s">
        <v>103</v>
      </c>
      <c r="BM645" s="5" t="s">
        <v>3103</v>
      </c>
      <c r="BN645" s="5" t="s">
        <v>3104</v>
      </c>
      <c r="BO645" s="5" t="s">
        <v>102</v>
      </c>
      <c r="BP645" s="5" t="s">
        <v>103</v>
      </c>
      <c r="BQ645" s="5" t="s">
        <v>3105</v>
      </c>
      <c r="BR645" s="5" t="s">
        <v>3106</v>
      </c>
      <c r="BS645" s="5" t="s">
        <v>2703</v>
      </c>
      <c r="BT645" s="5" t="s">
        <v>2704</v>
      </c>
    </row>
    <row r="646" spans="1:72" ht="13.5" customHeight="1">
      <c r="A646" s="7" t="str">
        <f>HYPERLINK("http://kyu.snu.ac.kr/sdhj/index.jsp?type=hj/GK14746_00IM0001_105a.jpg","1867_수북면_105a")</f>
        <v>1867_수북면_105a</v>
      </c>
      <c r="B646" s="4">
        <v>1867</v>
      </c>
      <c r="C646" s="4" t="s">
        <v>7667</v>
      </c>
      <c r="D646" s="4" t="s">
        <v>7668</v>
      </c>
      <c r="E646" s="4">
        <v>645</v>
      </c>
      <c r="F646" s="5">
        <v>5</v>
      </c>
      <c r="G646" s="5" t="s">
        <v>3107</v>
      </c>
      <c r="H646" s="5" t="s">
        <v>3108</v>
      </c>
      <c r="I646" s="5">
        <v>1</v>
      </c>
      <c r="L646" s="5">
        <v>1</v>
      </c>
      <c r="M646" s="4" t="s">
        <v>3096</v>
      </c>
      <c r="N646" s="4" t="s">
        <v>3097</v>
      </c>
      <c r="S646" s="5" t="s">
        <v>96</v>
      </c>
      <c r="T646" s="5" t="s">
        <v>97</v>
      </c>
      <c r="W646" s="5" t="s">
        <v>78</v>
      </c>
      <c r="X646" s="5" t="s">
        <v>79</v>
      </c>
      <c r="Y646" s="5" t="s">
        <v>22</v>
      </c>
      <c r="Z646" s="5" t="s">
        <v>23</v>
      </c>
      <c r="AC646" s="5">
        <v>67</v>
      </c>
      <c r="AD646" s="5" t="s">
        <v>717</v>
      </c>
      <c r="AE646" s="5" t="s">
        <v>718</v>
      </c>
      <c r="AJ646" s="5" t="s">
        <v>35</v>
      </c>
      <c r="AK646" s="5" t="s">
        <v>36</v>
      </c>
      <c r="AL646" s="5" t="s">
        <v>160</v>
      </c>
      <c r="AM646" s="5" t="s">
        <v>161</v>
      </c>
      <c r="AT646" s="5" t="s">
        <v>102</v>
      </c>
      <c r="AU646" s="5" t="s">
        <v>103</v>
      </c>
      <c r="AV646" s="5" t="s">
        <v>3109</v>
      </c>
      <c r="AW646" s="5" t="s">
        <v>3110</v>
      </c>
      <c r="BG646" s="5" t="s">
        <v>102</v>
      </c>
      <c r="BH646" s="5" t="s">
        <v>103</v>
      </c>
      <c r="BI646" s="5" t="s">
        <v>3111</v>
      </c>
      <c r="BJ646" s="5" t="s">
        <v>3112</v>
      </c>
      <c r="BK646" s="5" t="s">
        <v>102</v>
      </c>
      <c r="BL646" s="5" t="s">
        <v>103</v>
      </c>
      <c r="BM646" s="5" t="s">
        <v>3113</v>
      </c>
      <c r="BN646" s="5" t="s">
        <v>3114</v>
      </c>
      <c r="BO646" s="5" t="s">
        <v>102</v>
      </c>
      <c r="BP646" s="5" t="s">
        <v>103</v>
      </c>
      <c r="BQ646" s="5" t="s">
        <v>3115</v>
      </c>
      <c r="BR646" s="5" t="s">
        <v>3116</v>
      </c>
      <c r="BS646" s="5" t="s">
        <v>228</v>
      </c>
      <c r="BT646" s="5" t="s">
        <v>229</v>
      </c>
    </row>
    <row r="647" spans="1:72" ht="13.5" customHeight="1">
      <c r="A647" s="7" t="str">
        <f>HYPERLINK("http://kyu.snu.ac.kr/sdhj/index.jsp?type=hj/GK14746_00IM0001_105a.jpg","1867_수북면_105a")</f>
        <v>1867_수북면_105a</v>
      </c>
      <c r="B647" s="4">
        <v>1867</v>
      </c>
      <c r="C647" s="4" t="s">
        <v>7590</v>
      </c>
      <c r="D647" s="4" t="s">
        <v>7591</v>
      </c>
      <c r="E647" s="4">
        <v>646</v>
      </c>
      <c r="F647" s="5">
        <v>5</v>
      </c>
      <c r="G647" s="5" t="s">
        <v>3107</v>
      </c>
      <c r="H647" s="5" t="s">
        <v>3108</v>
      </c>
      <c r="I647" s="5">
        <v>1</v>
      </c>
      <c r="L647" s="5">
        <v>1</v>
      </c>
      <c r="M647" s="4" t="s">
        <v>3096</v>
      </c>
      <c r="N647" s="4" t="s">
        <v>3097</v>
      </c>
      <c r="T647" s="5" t="s">
        <v>7925</v>
      </c>
      <c r="U647" s="5" t="s">
        <v>170</v>
      </c>
      <c r="V647" s="5" t="s">
        <v>171</v>
      </c>
      <c r="Y647" s="5" t="s">
        <v>3117</v>
      </c>
      <c r="Z647" s="5" t="s">
        <v>2121</v>
      </c>
      <c r="AD647" s="5" t="s">
        <v>174</v>
      </c>
      <c r="AE647" s="5" t="s">
        <v>175</v>
      </c>
    </row>
    <row r="648" spans="1:72" ht="13.5" customHeight="1">
      <c r="A648" s="7" t="str">
        <f>HYPERLINK("http://kyu.snu.ac.kr/sdhj/index.jsp?type=hj/GK14746_00IM0001_105a.jpg","1867_수북면_105a")</f>
        <v>1867_수북면_105a</v>
      </c>
      <c r="B648" s="4">
        <v>1867</v>
      </c>
      <c r="C648" s="4" t="s">
        <v>7590</v>
      </c>
      <c r="D648" s="4" t="s">
        <v>7591</v>
      </c>
      <c r="E648" s="4">
        <v>647</v>
      </c>
      <c r="F648" s="5">
        <v>5</v>
      </c>
      <c r="G648" s="5" t="s">
        <v>3107</v>
      </c>
      <c r="H648" s="5" t="s">
        <v>3108</v>
      </c>
      <c r="I648" s="5">
        <v>1</v>
      </c>
      <c r="L648" s="5">
        <v>2</v>
      </c>
      <c r="M648" s="4" t="s">
        <v>3118</v>
      </c>
      <c r="N648" s="4" t="s">
        <v>3119</v>
      </c>
      <c r="T648" s="5" t="s">
        <v>7490</v>
      </c>
      <c r="U648" s="5" t="s">
        <v>369</v>
      </c>
      <c r="V648" s="5" t="s">
        <v>370</v>
      </c>
      <c r="W648" s="5" t="s">
        <v>210</v>
      </c>
      <c r="X648" s="5" t="s">
        <v>211</v>
      </c>
      <c r="Y648" s="5" t="s">
        <v>3120</v>
      </c>
      <c r="Z648" s="5" t="s">
        <v>3121</v>
      </c>
      <c r="AC648" s="5">
        <v>32</v>
      </c>
      <c r="AD648" s="5" t="s">
        <v>158</v>
      </c>
      <c r="AE648" s="5" t="s">
        <v>159</v>
      </c>
      <c r="AJ648" s="5" t="s">
        <v>35</v>
      </c>
      <c r="AK648" s="5" t="s">
        <v>36</v>
      </c>
      <c r="AL648" s="5" t="s">
        <v>154</v>
      </c>
      <c r="AM648" s="5" t="s">
        <v>155</v>
      </c>
      <c r="AT648" s="5" t="s">
        <v>369</v>
      </c>
      <c r="AU648" s="5" t="s">
        <v>370</v>
      </c>
      <c r="AV648" s="5" t="s">
        <v>3122</v>
      </c>
      <c r="AW648" s="5" t="s">
        <v>3123</v>
      </c>
      <c r="BG648" s="5" t="s">
        <v>369</v>
      </c>
      <c r="BH648" s="5" t="s">
        <v>370</v>
      </c>
      <c r="BI648" s="5" t="s">
        <v>3124</v>
      </c>
      <c r="BJ648" s="5" t="s">
        <v>3125</v>
      </c>
      <c r="BK648" s="5" t="s">
        <v>369</v>
      </c>
      <c r="BL648" s="5" t="s">
        <v>370</v>
      </c>
      <c r="BM648" s="5" t="s">
        <v>3126</v>
      </c>
      <c r="BN648" s="5" t="s">
        <v>3127</v>
      </c>
      <c r="BO648" s="5" t="s">
        <v>369</v>
      </c>
      <c r="BP648" s="5" t="s">
        <v>370</v>
      </c>
      <c r="BQ648" s="5" t="s">
        <v>3128</v>
      </c>
      <c r="BR648" s="5" t="s">
        <v>3129</v>
      </c>
      <c r="BS648" s="5" t="s">
        <v>3130</v>
      </c>
      <c r="BT648" s="5" t="s">
        <v>3131</v>
      </c>
    </row>
    <row r="649" spans="1:72" ht="13.5" customHeight="1">
      <c r="A649" s="7" t="str">
        <f>HYPERLINK("http://kyu.snu.ac.kr/sdhj/index.jsp?type=hj/GK14746_00IM0001_105a.jpg","1867_수북면_105a")</f>
        <v>1867_수북면_105a</v>
      </c>
      <c r="B649" s="4">
        <v>1867</v>
      </c>
      <c r="C649" s="4" t="s">
        <v>7462</v>
      </c>
      <c r="D649" s="4" t="s">
        <v>7463</v>
      </c>
      <c r="E649" s="4">
        <v>648</v>
      </c>
      <c r="F649" s="5">
        <v>5</v>
      </c>
      <c r="G649" s="5" t="s">
        <v>3107</v>
      </c>
      <c r="H649" s="5" t="s">
        <v>3108</v>
      </c>
      <c r="I649" s="5">
        <v>1</v>
      </c>
      <c r="L649" s="5">
        <v>2</v>
      </c>
      <c r="M649" s="4" t="s">
        <v>3118</v>
      </c>
      <c r="N649" s="4" t="s">
        <v>3119</v>
      </c>
      <c r="S649" s="5" t="s">
        <v>96</v>
      </c>
      <c r="T649" s="5" t="s">
        <v>97</v>
      </c>
      <c r="W649" s="5" t="s">
        <v>702</v>
      </c>
      <c r="X649" s="5" t="s">
        <v>137</v>
      </c>
      <c r="Y649" s="5" t="s">
        <v>22</v>
      </c>
      <c r="Z649" s="5" t="s">
        <v>23</v>
      </c>
      <c r="AC649" s="5">
        <v>32</v>
      </c>
      <c r="AD649" s="5" t="s">
        <v>158</v>
      </c>
      <c r="AE649" s="5" t="s">
        <v>159</v>
      </c>
      <c r="AJ649" s="5" t="s">
        <v>35</v>
      </c>
      <c r="AK649" s="5" t="s">
        <v>36</v>
      </c>
      <c r="AL649" s="5" t="s">
        <v>3132</v>
      </c>
      <c r="AM649" s="5" t="s">
        <v>3133</v>
      </c>
      <c r="AT649" s="5" t="s">
        <v>102</v>
      </c>
      <c r="AU649" s="5" t="s">
        <v>103</v>
      </c>
      <c r="AV649" s="5" t="s">
        <v>3134</v>
      </c>
      <c r="AW649" s="5" t="s">
        <v>3135</v>
      </c>
      <c r="BG649" s="5" t="s">
        <v>102</v>
      </c>
      <c r="BH649" s="5" t="s">
        <v>103</v>
      </c>
      <c r="BI649" s="5" t="s">
        <v>3136</v>
      </c>
      <c r="BJ649" s="5" t="s">
        <v>3137</v>
      </c>
      <c r="BK649" s="5" t="s">
        <v>102</v>
      </c>
      <c r="BL649" s="5" t="s">
        <v>103</v>
      </c>
      <c r="BM649" s="5" t="s">
        <v>3138</v>
      </c>
      <c r="BN649" s="5" t="s">
        <v>3139</v>
      </c>
      <c r="BO649" s="5" t="s">
        <v>102</v>
      </c>
      <c r="BP649" s="5" t="s">
        <v>103</v>
      </c>
      <c r="BQ649" s="5" t="s">
        <v>3140</v>
      </c>
      <c r="BR649" s="5" t="s">
        <v>3141</v>
      </c>
      <c r="BS649" s="5" t="s">
        <v>2930</v>
      </c>
      <c r="BT649" s="5" t="s">
        <v>2931</v>
      </c>
    </row>
    <row r="650" spans="1:72" ht="13.5" customHeight="1">
      <c r="A650" s="7" t="str">
        <f>HYPERLINK("http://kyu.snu.ac.kr/sdhj/index.jsp?type=hj/GK14746_00IM0001_105a.jpg","1867_수북면_105a")</f>
        <v>1867_수북면_105a</v>
      </c>
      <c r="B650" s="4">
        <v>1867</v>
      </c>
      <c r="C650" s="4" t="s">
        <v>7659</v>
      </c>
      <c r="D650" s="4" t="s">
        <v>7660</v>
      </c>
      <c r="E650" s="4">
        <v>649</v>
      </c>
      <c r="F650" s="5">
        <v>5</v>
      </c>
      <c r="G650" s="5" t="s">
        <v>3107</v>
      </c>
      <c r="H650" s="5" t="s">
        <v>3108</v>
      </c>
      <c r="I650" s="5">
        <v>1</v>
      </c>
      <c r="L650" s="5">
        <v>2</v>
      </c>
      <c r="M650" s="4" t="s">
        <v>3118</v>
      </c>
      <c r="N650" s="4" t="s">
        <v>3119</v>
      </c>
      <c r="S650" s="5" t="s">
        <v>661</v>
      </c>
      <c r="T650" s="5" t="s">
        <v>662</v>
      </c>
      <c r="W650" s="5" t="s">
        <v>3142</v>
      </c>
      <c r="X650" s="5" t="s">
        <v>8086</v>
      </c>
      <c r="Y650" s="5" t="s">
        <v>22</v>
      </c>
      <c r="Z650" s="5" t="s">
        <v>23</v>
      </c>
      <c r="AC650" s="5">
        <v>67</v>
      </c>
      <c r="AD650" s="5" t="s">
        <v>717</v>
      </c>
      <c r="AE650" s="5" t="s">
        <v>718</v>
      </c>
    </row>
    <row r="651" spans="1:72" ht="13.5" customHeight="1">
      <c r="A651" s="7" t="str">
        <f>HYPERLINK("http://kyu.snu.ac.kr/sdhj/index.jsp?type=hj/GK14746_00IM0001_105a.jpg","1867_수북면_105a")</f>
        <v>1867_수북면_105a</v>
      </c>
      <c r="B651" s="4">
        <v>1867</v>
      </c>
      <c r="C651" s="4" t="s">
        <v>7493</v>
      </c>
      <c r="D651" s="4" t="s">
        <v>7494</v>
      </c>
      <c r="E651" s="4">
        <v>650</v>
      </c>
      <c r="F651" s="5">
        <v>5</v>
      </c>
      <c r="G651" s="5" t="s">
        <v>3107</v>
      </c>
      <c r="H651" s="5" t="s">
        <v>3108</v>
      </c>
      <c r="I651" s="5">
        <v>1</v>
      </c>
      <c r="L651" s="5">
        <v>2</v>
      </c>
      <c r="M651" s="4" t="s">
        <v>3118</v>
      </c>
      <c r="N651" s="4" t="s">
        <v>3119</v>
      </c>
      <c r="S651" s="5" t="s">
        <v>3143</v>
      </c>
      <c r="T651" s="5" t="s">
        <v>1914</v>
      </c>
      <c r="U651" s="5" t="s">
        <v>369</v>
      </c>
      <c r="V651" s="5" t="s">
        <v>370</v>
      </c>
      <c r="Y651" s="5" t="s">
        <v>3144</v>
      </c>
      <c r="Z651" s="5" t="s">
        <v>3145</v>
      </c>
      <c r="AC651" s="5">
        <v>18</v>
      </c>
      <c r="AD651" s="5" t="s">
        <v>888</v>
      </c>
      <c r="AE651" s="5" t="s">
        <v>889</v>
      </c>
    </row>
    <row r="652" spans="1:72" ht="13.5" customHeight="1">
      <c r="A652" s="7" t="str">
        <f>HYPERLINK("http://kyu.snu.ac.kr/sdhj/index.jsp?type=hj/GK14746_00IM0001_105a.jpg","1867_수북면_105a")</f>
        <v>1867_수북면_105a</v>
      </c>
      <c r="B652" s="4">
        <v>1867</v>
      </c>
      <c r="C652" s="4" t="s">
        <v>7493</v>
      </c>
      <c r="D652" s="4" t="s">
        <v>7494</v>
      </c>
      <c r="E652" s="4">
        <v>651</v>
      </c>
      <c r="F652" s="5">
        <v>5</v>
      </c>
      <c r="G652" s="5" t="s">
        <v>3107</v>
      </c>
      <c r="H652" s="5" t="s">
        <v>3108</v>
      </c>
      <c r="I652" s="5">
        <v>1</v>
      </c>
      <c r="L652" s="5">
        <v>2</v>
      </c>
      <c r="M652" s="4" t="s">
        <v>3118</v>
      </c>
      <c r="N652" s="4" t="s">
        <v>3119</v>
      </c>
      <c r="T652" s="5" t="s">
        <v>7495</v>
      </c>
      <c r="U652" s="5" t="s">
        <v>170</v>
      </c>
      <c r="V652" s="5" t="s">
        <v>171</v>
      </c>
      <c r="Y652" s="5" t="s">
        <v>3146</v>
      </c>
      <c r="Z652" s="5" t="s">
        <v>3147</v>
      </c>
      <c r="AD652" s="5" t="s">
        <v>1961</v>
      </c>
      <c r="AE652" s="5" t="s">
        <v>1962</v>
      </c>
    </row>
    <row r="653" spans="1:72" ht="13.5" customHeight="1">
      <c r="A653" s="7" t="str">
        <f>HYPERLINK("http://kyu.snu.ac.kr/sdhj/index.jsp?type=hj/GK14746_00IM0001_105a.jpg","1867_수북면_105a")</f>
        <v>1867_수북면_105a</v>
      </c>
      <c r="B653" s="4">
        <v>1867</v>
      </c>
      <c r="C653" s="4" t="s">
        <v>7493</v>
      </c>
      <c r="D653" s="4" t="s">
        <v>7494</v>
      </c>
      <c r="E653" s="4">
        <v>652</v>
      </c>
      <c r="F653" s="5">
        <v>5</v>
      </c>
      <c r="G653" s="5" t="s">
        <v>3107</v>
      </c>
      <c r="H653" s="5" t="s">
        <v>3108</v>
      </c>
      <c r="I653" s="5">
        <v>1</v>
      </c>
      <c r="L653" s="5">
        <v>3</v>
      </c>
      <c r="M653" s="4" t="s">
        <v>3148</v>
      </c>
      <c r="N653" s="4" t="s">
        <v>3149</v>
      </c>
      <c r="T653" s="5" t="s">
        <v>7823</v>
      </c>
      <c r="U653" s="5" t="s">
        <v>134</v>
      </c>
      <c r="V653" s="5" t="s">
        <v>135</v>
      </c>
      <c r="W653" s="5" t="s">
        <v>551</v>
      </c>
      <c r="X653" s="5" t="s">
        <v>552</v>
      </c>
      <c r="Y653" s="5" t="s">
        <v>3150</v>
      </c>
      <c r="Z653" s="5" t="s">
        <v>3151</v>
      </c>
      <c r="AC653" s="5">
        <v>56</v>
      </c>
      <c r="AD653" s="5" t="s">
        <v>1006</v>
      </c>
      <c r="AE653" s="5" t="s">
        <v>1007</v>
      </c>
      <c r="AJ653" s="5" t="s">
        <v>35</v>
      </c>
      <c r="AK653" s="5" t="s">
        <v>36</v>
      </c>
      <c r="AL653" s="5" t="s">
        <v>555</v>
      </c>
      <c r="AM653" s="5" t="s">
        <v>556</v>
      </c>
      <c r="AT653" s="5" t="s">
        <v>144</v>
      </c>
      <c r="AU653" s="5" t="s">
        <v>145</v>
      </c>
      <c r="AV653" s="5" t="s">
        <v>3152</v>
      </c>
      <c r="AW653" s="5" t="s">
        <v>3153</v>
      </c>
      <c r="BG653" s="5" t="s">
        <v>144</v>
      </c>
      <c r="BH653" s="5" t="s">
        <v>145</v>
      </c>
      <c r="BI653" s="5" t="s">
        <v>3154</v>
      </c>
      <c r="BJ653" s="5" t="s">
        <v>3155</v>
      </c>
      <c r="BK653" s="5" t="s">
        <v>144</v>
      </c>
      <c r="BL653" s="5" t="s">
        <v>145</v>
      </c>
      <c r="BM653" s="5" t="s">
        <v>3156</v>
      </c>
      <c r="BN653" s="5" t="s">
        <v>3157</v>
      </c>
      <c r="BO653" s="5" t="s">
        <v>144</v>
      </c>
      <c r="BP653" s="5" t="s">
        <v>145</v>
      </c>
      <c r="BQ653" s="5" t="s">
        <v>3158</v>
      </c>
      <c r="BR653" s="5" t="s">
        <v>3159</v>
      </c>
      <c r="BS653" s="5" t="s">
        <v>428</v>
      </c>
      <c r="BT653" s="5" t="s">
        <v>429</v>
      </c>
    </row>
    <row r="654" spans="1:72" ht="13.5" customHeight="1">
      <c r="A654" s="7" t="str">
        <f>HYPERLINK("http://kyu.snu.ac.kr/sdhj/index.jsp?type=hj/GK14746_00IM0001_105a.jpg","1867_수북면_105a")</f>
        <v>1867_수북면_105a</v>
      </c>
      <c r="B654" s="4">
        <v>1867</v>
      </c>
      <c r="C654" s="4" t="s">
        <v>7938</v>
      </c>
      <c r="D654" s="4" t="s">
        <v>7939</v>
      </c>
      <c r="E654" s="4">
        <v>653</v>
      </c>
      <c r="F654" s="5">
        <v>5</v>
      </c>
      <c r="G654" s="5" t="s">
        <v>3107</v>
      </c>
      <c r="H654" s="5" t="s">
        <v>3108</v>
      </c>
      <c r="I654" s="5">
        <v>1</v>
      </c>
      <c r="L654" s="5">
        <v>3</v>
      </c>
      <c r="M654" s="4" t="s">
        <v>3148</v>
      </c>
      <c r="N654" s="4" t="s">
        <v>3149</v>
      </c>
      <c r="S654" s="5" t="s">
        <v>114</v>
      </c>
      <c r="T654" s="5" t="s">
        <v>115</v>
      </c>
      <c r="U654" s="5" t="s">
        <v>134</v>
      </c>
      <c r="V654" s="5" t="s">
        <v>135</v>
      </c>
      <c r="Y654" s="5" t="s">
        <v>3160</v>
      </c>
      <c r="Z654" s="5" t="s">
        <v>3161</v>
      </c>
      <c r="AC654" s="5">
        <v>22</v>
      </c>
      <c r="AD654" s="5" t="s">
        <v>399</v>
      </c>
      <c r="AE654" s="5" t="s">
        <v>400</v>
      </c>
    </row>
    <row r="655" spans="1:72" ht="13.5" customHeight="1">
      <c r="A655" s="7" t="str">
        <f>HYPERLINK("http://kyu.snu.ac.kr/sdhj/index.jsp?type=hj/GK14746_00IM0001_105a.jpg","1867_수북면_105a")</f>
        <v>1867_수북면_105a</v>
      </c>
      <c r="B655" s="4">
        <v>1867</v>
      </c>
      <c r="C655" s="4" t="s">
        <v>7520</v>
      </c>
      <c r="D655" s="4" t="s">
        <v>7521</v>
      </c>
      <c r="E655" s="4">
        <v>654</v>
      </c>
      <c r="F655" s="5">
        <v>5</v>
      </c>
      <c r="G655" s="5" t="s">
        <v>3107</v>
      </c>
      <c r="H655" s="5" t="s">
        <v>3108</v>
      </c>
      <c r="I655" s="5">
        <v>1</v>
      </c>
      <c r="L655" s="5">
        <v>3</v>
      </c>
      <c r="M655" s="4" t="s">
        <v>3148</v>
      </c>
      <c r="N655" s="4" t="s">
        <v>3149</v>
      </c>
      <c r="S655" s="5" t="s">
        <v>208</v>
      </c>
      <c r="T655" s="5" t="s">
        <v>209</v>
      </c>
      <c r="W655" s="5" t="s">
        <v>1708</v>
      </c>
      <c r="X655" s="5" t="s">
        <v>1709</v>
      </c>
      <c r="Y655" s="5" t="s">
        <v>156</v>
      </c>
      <c r="Z655" s="5" t="s">
        <v>157</v>
      </c>
      <c r="AC655" s="5">
        <v>26</v>
      </c>
      <c r="AD655" s="5" t="s">
        <v>531</v>
      </c>
      <c r="AE655" s="5" t="s">
        <v>532</v>
      </c>
    </row>
    <row r="656" spans="1:72" ht="13.5" customHeight="1">
      <c r="A656" s="7" t="str">
        <f>HYPERLINK("http://kyu.snu.ac.kr/sdhj/index.jsp?type=hj/GK14746_00IM0001_105a.jpg","1867_수북면_105a")</f>
        <v>1867_수북면_105a</v>
      </c>
      <c r="B656" s="4">
        <v>1867</v>
      </c>
      <c r="C656" s="4" t="s">
        <v>7520</v>
      </c>
      <c r="D656" s="4" t="s">
        <v>7521</v>
      </c>
      <c r="E656" s="4">
        <v>655</v>
      </c>
      <c r="F656" s="5">
        <v>5</v>
      </c>
      <c r="G656" s="5" t="s">
        <v>3107</v>
      </c>
      <c r="H656" s="5" t="s">
        <v>3108</v>
      </c>
      <c r="I656" s="5">
        <v>1</v>
      </c>
      <c r="L656" s="5">
        <v>3</v>
      </c>
      <c r="M656" s="4" t="s">
        <v>3148</v>
      </c>
      <c r="N656" s="4" t="s">
        <v>3149</v>
      </c>
      <c r="S656" s="5" t="s">
        <v>114</v>
      </c>
      <c r="T656" s="5" t="s">
        <v>115</v>
      </c>
      <c r="Y656" s="5" t="s">
        <v>3162</v>
      </c>
      <c r="Z656" s="5" t="s">
        <v>3163</v>
      </c>
      <c r="AC656" s="5">
        <v>14</v>
      </c>
      <c r="AD656" s="5" t="s">
        <v>212</v>
      </c>
      <c r="AE656" s="5" t="s">
        <v>213</v>
      </c>
    </row>
    <row r="657" spans="1:72" ht="13.5" customHeight="1">
      <c r="A657" s="7" t="str">
        <f>HYPERLINK("http://kyu.snu.ac.kr/sdhj/index.jsp?type=hj/GK14746_00IM0001_105a.jpg","1867_수북면_105a")</f>
        <v>1867_수북면_105a</v>
      </c>
      <c r="B657" s="4">
        <v>1867</v>
      </c>
      <c r="C657" s="4" t="s">
        <v>7520</v>
      </c>
      <c r="D657" s="4" t="s">
        <v>7521</v>
      </c>
      <c r="E657" s="4">
        <v>656</v>
      </c>
      <c r="F657" s="5">
        <v>5</v>
      </c>
      <c r="G657" s="5" t="s">
        <v>3107</v>
      </c>
      <c r="H657" s="5" t="s">
        <v>3108</v>
      </c>
      <c r="I657" s="5">
        <v>1</v>
      </c>
      <c r="L657" s="5">
        <v>3</v>
      </c>
      <c r="M657" s="4" t="s">
        <v>3148</v>
      </c>
      <c r="N657" s="4" t="s">
        <v>3149</v>
      </c>
      <c r="T657" s="5" t="s">
        <v>7828</v>
      </c>
      <c r="U657" s="5" t="s">
        <v>170</v>
      </c>
      <c r="V657" s="5" t="s">
        <v>171</v>
      </c>
      <c r="Y657" s="5" t="s">
        <v>943</v>
      </c>
      <c r="Z657" s="5" t="s">
        <v>944</v>
      </c>
      <c r="AD657" s="5" t="s">
        <v>399</v>
      </c>
      <c r="AE657" s="5" t="s">
        <v>400</v>
      </c>
    </row>
    <row r="658" spans="1:72" ht="13.5" customHeight="1">
      <c r="A658" s="7" t="str">
        <f>HYPERLINK("http://kyu.snu.ac.kr/sdhj/index.jsp?type=hj/GK14746_00IM0001_105b.jpg","1867_수북면_105b")</f>
        <v>1867_수북면_105b</v>
      </c>
      <c r="B658" s="4">
        <v>1867</v>
      </c>
      <c r="C658" s="4" t="s">
        <v>7520</v>
      </c>
      <c r="D658" s="4" t="s">
        <v>7521</v>
      </c>
      <c r="E658" s="4">
        <v>657</v>
      </c>
      <c r="F658" s="5">
        <v>5</v>
      </c>
      <c r="G658" s="5" t="s">
        <v>3107</v>
      </c>
      <c r="H658" s="5" t="s">
        <v>3108</v>
      </c>
      <c r="I658" s="5">
        <v>1</v>
      </c>
      <c r="L658" s="5">
        <v>4</v>
      </c>
      <c r="M658" s="4" t="s">
        <v>3164</v>
      </c>
      <c r="N658" s="4" t="s">
        <v>3165</v>
      </c>
      <c r="T658" s="5" t="s">
        <v>7823</v>
      </c>
      <c r="U658" s="5" t="s">
        <v>134</v>
      </c>
      <c r="V658" s="5" t="s">
        <v>135</v>
      </c>
      <c r="W658" s="5" t="s">
        <v>551</v>
      </c>
      <c r="X658" s="5" t="s">
        <v>552</v>
      </c>
      <c r="Y658" s="5" t="s">
        <v>3166</v>
      </c>
      <c r="Z658" s="5" t="s">
        <v>8087</v>
      </c>
      <c r="AC658" s="5">
        <v>42</v>
      </c>
      <c r="AD658" s="5" t="s">
        <v>240</v>
      </c>
      <c r="AE658" s="5" t="s">
        <v>241</v>
      </c>
      <c r="AJ658" s="5" t="s">
        <v>35</v>
      </c>
      <c r="AK658" s="5" t="s">
        <v>36</v>
      </c>
      <c r="AL658" s="5" t="s">
        <v>555</v>
      </c>
      <c r="AM658" s="5" t="s">
        <v>556</v>
      </c>
      <c r="AT658" s="5" t="s">
        <v>144</v>
      </c>
      <c r="AU658" s="5" t="s">
        <v>145</v>
      </c>
      <c r="AV658" s="5" t="s">
        <v>3167</v>
      </c>
      <c r="AW658" s="5" t="s">
        <v>3168</v>
      </c>
      <c r="BG658" s="5" t="s">
        <v>144</v>
      </c>
      <c r="BH658" s="5" t="s">
        <v>145</v>
      </c>
      <c r="BI658" s="5" t="s">
        <v>3169</v>
      </c>
      <c r="BJ658" s="5" t="s">
        <v>3170</v>
      </c>
      <c r="BK658" s="5" t="s">
        <v>144</v>
      </c>
      <c r="BL658" s="5" t="s">
        <v>145</v>
      </c>
      <c r="BM658" s="5" t="s">
        <v>3171</v>
      </c>
      <c r="BN658" s="5" t="s">
        <v>3172</v>
      </c>
      <c r="BO658" s="5" t="s">
        <v>144</v>
      </c>
      <c r="BP658" s="5" t="s">
        <v>145</v>
      </c>
      <c r="BQ658" s="5" t="s">
        <v>3173</v>
      </c>
      <c r="BR658" s="5" t="s">
        <v>3174</v>
      </c>
      <c r="BS658" s="5" t="s">
        <v>365</v>
      </c>
      <c r="BT658" s="5" t="s">
        <v>366</v>
      </c>
    </row>
    <row r="659" spans="1:72" ht="13.5" customHeight="1">
      <c r="A659" s="7" t="str">
        <f>HYPERLINK("http://kyu.snu.ac.kr/sdhj/index.jsp?type=hj/GK14746_00IM0001_105b.jpg","1867_수북면_105b")</f>
        <v>1867_수북면_105b</v>
      </c>
      <c r="B659" s="4">
        <v>1867</v>
      </c>
      <c r="C659" s="4" t="s">
        <v>7661</v>
      </c>
      <c r="D659" s="4" t="s">
        <v>7662</v>
      </c>
      <c r="E659" s="4">
        <v>658</v>
      </c>
      <c r="F659" s="5">
        <v>5</v>
      </c>
      <c r="G659" s="5" t="s">
        <v>3107</v>
      </c>
      <c r="H659" s="5" t="s">
        <v>3108</v>
      </c>
      <c r="I659" s="5">
        <v>1</v>
      </c>
      <c r="L659" s="5">
        <v>4</v>
      </c>
      <c r="M659" s="4" t="s">
        <v>3164</v>
      </c>
      <c r="N659" s="4" t="s">
        <v>3165</v>
      </c>
      <c r="S659" s="5" t="s">
        <v>96</v>
      </c>
      <c r="T659" s="5" t="s">
        <v>97</v>
      </c>
      <c r="W659" s="5" t="s">
        <v>1457</v>
      </c>
      <c r="X659" s="5" t="s">
        <v>1076</v>
      </c>
      <c r="Y659" s="5" t="s">
        <v>156</v>
      </c>
      <c r="Z659" s="5" t="s">
        <v>157</v>
      </c>
      <c r="AC659" s="5">
        <v>48</v>
      </c>
      <c r="AD659" s="5" t="s">
        <v>226</v>
      </c>
      <c r="AE659" s="5" t="s">
        <v>227</v>
      </c>
      <c r="AJ659" s="5" t="s">
        <v>35</v>
      </c>
      <c r="AK659" s="5" t="s">
        <v>36</v>
      </c>
      <c r="AL659" s="5" t="s">
        <v>322</v>
      </c>
      <c r="AM659" s="5" t="s">
        <v>323</v>
      </c>
      <c r="AT659" s="5" t="s">
        <v>134</v>
      </c>
      <c r="AU659" s="5" t="s">
        <v>135</v>
      </c>
      <c r="AV659" s="5" t="s">
        <v>3175</v>
      </c>
      <c r="AW659" s="5" t="s">
        <v>3176</v>
      </c>
      <c r="BG659" s="5" t="s">
        <v>144</v>
      </c>
      <c r="BH659" s="5" t="s">
        <v>145</v>
      </c>
      <c r="BI659" s="5" t="s">
        <v>3177</v>
      </c>
      <c r="BJ659" s="5" t="s">
        <v>3178</v>
      </c>
      <c r="BK659" s="5" t="s">
        <v>144</v>
      </c>
      <c r="BL659" s="5" t="s">
        <v>145</v>
      </c>
      <c r="BM659" s="5" t="s">
        <v>3179</v>
      </c>
      <c r="BN659" s="5" t="s">
        <v>3180</v>
      </c>
      <c r="BO659" s="5" t="s">
        <v>144</v>
      </c>
      <c r="BP659" s="5" t="s">
        <v>145</v>
      </c>
      <c r="BQ659" s="5" t="s">
        <v>3181</v>
      </c>
      <c r="BR659" s="5" t="s">
        <v>3182</v>
      </c>
      <c r="BS659" s="5" t="s">
        <v>160</v>
      </c>
      <c r="BT659" s="5" t="s">
        <v>161</v>
      </c>
    </row>
    <row r="660" spans="1:72" ht="13.5" customHeight="1">
      <c r="A660" s="7" t="str">
        <f>HYPERLINK("http://kyu.snu.ac.kr/sdhj/index.jsp?type=hj/GK14746_00IM0001_105b.jpg","1867_수북면_105b")</f>
        <v>1867_수북면_105b</v>
      </c>
      <c r="B660" s="4">
        <v>1867</v>
      </c>
      <c r="C660" s="4" t="s">
        <v>7739</v>
      </c>
      <c r="D660" s="4" t="s">
        <v>7740</v>
      </c>
      <c r="E660" s="4">
        <v>659</v>
      </c>
      <c r="F660" s="5">
        <v>5</v>
      </c>
      <c r="G660" s="5" t="s">
        <v>3107</v>
      </c>
      <c r="H660" s="5" t="s">
        <v>3108</v>
      </c>
      <c r="I660" s="5">
        <v>1</v>
      </c>
      <c r="L660" s="5">
        <v>4</v>
      </c>
      <c r="M660" s="4" t="s">
        <v>3164</v>
      </c>
      <c r="N660" s="4" t="s">
        <v>3165</v>
      </c>
      <c r="S660" s="5" t="s">
        <v>114</v>
      </c>
      <c r="T660" s="5" t="s">
        <v>115</v>
      </c>
      <c r="Y660" s="5" t="s">
        <v>3183</v>
      </c>
      <c r="Z660" s="5" t="s">
        <v>3184</v>
      </c>
      <c r="AC660" s="5">
        <v>21</v>
      </c>
      <c r="AD660" s="5" t="s">
        <v>126</v>
      </c>
      <c r="AE660" s="5" t="s">
        <v>127</v>
      </c>
    </row>
    <row r="661" spans="1:72" ht="13.5" customHeight="1">
      <c r="A661" s="7" t="str">
        <f>HYPERLINK("http://kyu.snu.ac.kr/sdhj/index.jsp?type=hj/GK14746_00IM0001_105b.jpg","1867_수북면_105b")</f>
        <v>1867_수북면_105b</v>
      </c>
      <c r="B661" s="4">
        <v>1867</v>
      </c>
      <c r="C661" s="4" t="s">
        <v>7520</v>
      </c>
      <c r="D661" s="4" t="s">
        <v>7521</v>
      </c>
      <c r="E661" s="4">
        <v>660</v>
      </c>
      <c r="F661" s="5">
        <v>5</v>
      </c>
      <c r="G661" s="5" t="s">
        <v>3107</v>
      </c>
      <c r="H661" s="5" t="s">
        <v>3108</v>
      </c>
      <c r="I661" s="5">
        <v>1</v>
      </c>
      <c r="L661" s="5">
        <v>4</v>
      </c>
      <c r="M661" s="4" t="s">
        <v>3164</v>
      </c>
      <c r="N661" s="4" t="s">
        <v>3165</v>
      </c>
      <c r="T661" s="5" t="s">
        <v>7828</v>
      </c>
      <c r="U661" s="5" t="s">
        <v>170</v>
      </c>
      <c r="V661" s="5" t="s">
        <v>171</v>
      </c>
      <c r="Y661" s="5" t="s">
        <v>3185</v>
      </c>
      <c r="Z661" s="5" t="s">
        <v>3186</v>
      </c>
      <c r="AD661" s="5" t="s">
        <v>226</v>
      </c>
      <c r="AE661" s="5" t="s">
        <v>227</v>
      </c>
    </row>
    <row r="662" spans="1:72" ht="13.5" customHeight="1">
      <c r="A662" s="7" t="str">
        <f>HYPERLINK("http://kyu.snu.ac.kr/sdhj/index.jsp?type=hj/GK14746_00IM0001_105b.jpg","1867_수북면_105b")</f>
        <v>1867_수북면_105b</v>
      </c>
      <c r="B662" s="4">
        <v>1867</v>
      </c>
      <c r="C662" s="4" t="s">
        <v>7520</v>
      </c>
      <c r="D662" s="4" t="s">
        <v>7521</v>
      </c>
      <c r="E662" s="4">
        <v>661</v>
      </c>
      <c r="F662" s="5">
        <v>5</v>
      </c>
      <c r="G662" s="5" t="s">
        <v>3107</v>
      </c>
      <c r="H662" s="5" t="s">
        <v>3108</v>
      </c>
      <c r="I662" s="5">
        <v>1</v>
      </c>
      <c r="L662" s="5">
        <v>5</v>
      </c>
      <c r="M662" s="4" t="s">
        <v>3187</v>
      </c>
      <c r="N662" s="4" t="s">
        <v>3188</v>
      </c>
      <c r="T662" s="5" t="s">
        <v>7472</v>
      </c>
      <c r="U662" s="5" t="s">
        <v>134</v>
      </c>
      <c r="V662" s="5" t="s">
        <v>135</v>
      </c>
      <c r="W662" s="5" t="s">
        <v>1708</v>
      </c>
      <c r="X662" s="5" t="s">
        <v>1709</v>
      </c>
      <c r="Y662" s="5" t="s">
        <v>3189</v>
      </c>
      <c r="Z662" s="5" t="s">
        <v>3190</v>
      </c>
      <c r="AC662" s="5">
        <v>52</v>
      </c>
      <c r="AD662" s="5" t="s">
        <v>919</v>
      </c>
      <c r="AE662" s="5" t="s">
        <v>920</v>
      </c>
      <c r="AJ662" s="5" t="s">
        <v>35</v>
      </c>
      <c r="AK662" s="5" t="s">
        <v>36</v>
      </c>
      <c r="AL662" s="5" t="s">
        <v>1710</v>
      </c>
      <c r="AM662" s="5" t="s">
        <v>1711</v>
      </c>
      <c r="AT662" s="5" t="s">
        <v>144</v>
      </c>
      <c r="AU662" s="5" t="s">
        <v>145</v>
      </c>
      <c r="AV662" s="5" t="s">
        <v>3191</v>
      </c>
      <c r="AW662" s="5" t="s">
        <v>3192</v>
      </c>
      <c r="BG662" s="5" t="s">
        <v>144</v>
      </c>
      <c r="BH662" s="5" t="s">
        <v>145</v>
      </c>
      <c r="BI662" s="5" t="s">
        <v>3193</v>
      </c>
      <c r="BJ662" s="5" t="s">
        <v>2913</v>
      </c>
      <c r="BK662" s="5" t="s">
        <v>3194</v>
      </c>
      <c r="BL662" s="5" t="s">
        <v>3195</v>
      </c>
      <c r="BM662" s="5" t="s">
        <v>3196</v>
      </c>
      <c r="BN662" s="5" t="s">
        <v>3197</v>
      </c>
      <c r="BO662" s="5" t="s">
        <v>2055</v>
      </c>
      <c r="BP662" s="5" t="s">
        <v>8088</v>
      </c>
      <c r="BQ662" s="5" t="s">
        <v>3198</v>
      </c>
      <c r="BR662" s="5" t="s">
        <v>3199</v>
      </c>
      <c r="BS662" s="5" t="s">
        <v>160</v>
      </c>
      <c r="BT662" s="5" t="s">
        <v>161</v>
      </c>
    </row>
    <row r="663" spans="1:72" ht="13.5" customHeight="1">
      <c r="A663" s="7" t="str">
        <f>HYPERLINK("http://kyu.snu.ac.kr/sdhj/index.jsp?type=hj/GK14746_00IM0001_105b.jpg","1867_수북면_105b")</f>
        <v>1867_수북면_105b</v>
      </c>
      <c r="B663" s="4">
        <v>1867</v>
      </c>
      <c r="C663" s="4" t="s">
        <v>7590</v>
      </c>
      <c r="D663" s="4" t="s">
        <v>7591</v>
      </c>
      <c r="E663" s="4">
        <v>662</v>
      </c>
      <c r="F663" s="5">
        <v>5</v>
      </c>
      <c r="G663" s="5" t="s">
        <v>3107</v>
      </c>
      <c r="H663" s="5" t="s">
        <v>3108</v>
      </c>
      <c r="I663" s="5">
        <v>1</v>
      </c>
      <c r="L663" s="5">
        <v>5</v>
      </c>
      <c r="M663" s="4" t="s">
        <v>3187</v>
      </c>
      <c r="N663" s="4" t="s">
        <v>3188</v>
      </c>
      <c r="S663" s="5" t="s">
        <v>96</v>
      </c>
      <c r="T663" s="5" t="s">
        <v>97</v>
      </c>
      <c r="W663" s="5" t="s">
        <v>3200</v>
      </c>
      <c r="X663" s="5" t="s">
        <v>8089</v>
      </c>
      <c r="Y663" s="5" t="s">
        <v>156</v>
      </c>
      <c r="Z663" s="5" t="s">
        <v>157</v>
      </c>
      <c r="AC663" s="5">
        <v>53</v>
      </c>
      <c r="AD663" s="5" t="s">
        <v>631</v>
      </c>
      <c r="AE663" s="5" t="s">
        <v>632</v>
      </c>
      <c r="AJ663" s="5" t="s">
        <v>35</v>
      </c>
      <c r="AK663" s="5" t="s">
        <v>36</v>
      </c>
      <c r="AL663" s="5" t="s">
        <v>1834</v>
      </c>
      <c r="AM663" s="5" t="s">
        <v>1835</v>
      </c>
      <c r="AT663" s="5" t="s">
        <v>144</v>
      </c>
      <c r="AU663" s="5" t="s">
        <v>145</v>
      </c>
      <c r="AV663" s="5" t="s">
        <v>3201</v>
      </c>
      <c r="AW663" s="5" t="s">
        <v>3202</v>
      </c>
      <c r="BG663" s="5" t="s">
        <v>144</v>
      </c>
      <c r="BH663" s="5" t="s">
        <v>145</v>
      </c>
      <c r="BI663" s="5" t="s">
        <v>3203</v>
      </c>
      <c r="BJ663" s="5" t="s">
        <v>2181</v>
      </c>
      <c r="BK663" s="5" t="s">
        <v>144</v>
      </c>
      <c r="BL663" s="5" t="s">
        <v>145</v>
      </c>
      <c r="BM663" s="5" t="s">
        <v>3204</v>
      </c>
      <c r="BN663" s="5" t="s">
        <v>3205</v>
      </c>
      <c r="BO663" s="5" t="s">
        <v>144</v>
      </c>
      <c r="BP663" s="5" t="s">
        <v>145</v>
      </c>
      <c r="BQ663" s="5" t="s">
        <v>3206</v>
      </c>
      <c r="BR663" s="5" t="s">
        <v>3207</v>
      </c>
      <c r="BS663" s="5" t="s">
        <v>491</v>
      </c>
      <c r="BT663" s="5" t="s">
        <v>492</v>
      </c>
    </row>
    <row r="664" spans="1:72" ht="13.5" customHeight="1">
      <c r="A664" s="7" t="str">
        <f>HYPERLINK("http://kyu.snu.ac.kr/sdhj/index.jsp?type=hj/GK14746_00IM0001_105b.jpg","1867_수북면_105b")</f>
        <v>1867_수북면_105b</v>
      </c>
      <c r="B664" s="4">
        <v>1867</v>
      </c>
      <c r="C664" s="4" t="s">
        <v>7873</v>
      </c>
      <c r="D664" s="4" t="s">
        <v>7874</v>
      </c>
      <c r="E664" s="4">
        <v>663</v>
      </c>
      <c r="F664" s="5">
        <v>5</v>
      </c>
      <c r="G664" s="5" t="s">
        <v>3107</v>
      </c>
      <c r="H664" s="5" t="s">
        <v>3108</v>
      </c>
      <c r="I664" s="5">
        <v>1</v>
      </c>
      <c r="L664" s="5">
        <v>5</v>
      </c>
      <c r="M664" s="4" t="s">
        <v>3187</v>
      </c>
      <c r="N664" s="4" t="s">
        <v>3188</v>
      </c>
      <c r="S664" s="5" t="s">
        <v>114</v>
      </c>
      <c r="T664" s="5" t="s">
        <v>115</v>
      </c>
      <c r="Y664" s="5" t="s">
        <v>3208</v>
      </c>
      <c r="Z664" s="5" t="s">
        <v>3209</v>
      </c>
      <c r="AC664" s="5">
        <v>16</v>
      </c>
      <c r="AD664" s="5" t="s">
        <v>304</v>
      </c>
      <c r="AE664" s="5" t="s">
        <v>305</v>
      </c>
    </row>
    <row r="665" spans="1:72" ht="13.5" customHeight="1">
      <c r="A665" s="7" t="str">
        <f>HYPERLINK("http://kyu.snu.ac.kr/sdhj/index.jsp?type=hj/GK14746_00IM0001_105b.jpg","1867_수북면_105b")</f>
        <v>1867_수북면_105b</v>
      </c>
      <c r="B665" s="4">
        <v>1867</v>
      </c>
      <c r="C665" s="4" t="s">
        <v>7478</v>
      </c>
      <c r="D665" s="4" t="s">
        <v>7479</v>
      </c>
      <c r="E665" s="4">
        <v>664</v>
      </c>
      <c r="F665" s="5">
        <v>5</v>
      </c>
      <c r="G665" s="5" t="s">
        <v>3107</v>
      </c>
      <c r="H665" s="5" t="s">
        <v>3108</v>
      </c>
      <c r="I665" s="5">
        <v>1</v>
      </c>
      <c r="L665" s="5">
        <v>5</v>
      </c>
      <c r="M665" s="4" t="s">
        <v>3187</v>
      </c>
      <c r="N665" s="4" t="s">
        <v>3188</v>
      </c>
      <c r="T665" s="5" t="s">
        <v>7477</v>
      </c>
      <c r="U665" s="5" t="s">
        <v>170</v>
      </c>
      <c r="V665" s="5" t="s">
        <v>171</v>
      </c>
      <c r="Y665" s="5" t="s">
        <v>3210</v>
      </c>
      <c r="Z665" s="5" t="s">
        <v>3211</v>
      </c>
      <c r="AD665" s="5" t="s">
        <v>509</v>
      </c>
      <c r="AE665" s="5" t="s">
        <v>510</v>
      </c>
    </row>
    <row r="666" spans="1:72" ht="13.5" customHeight="1">
      <c r="A666" s="7" t="str">
        <f>HYPERLINK("http://kyu.snu.ac.kr/sdhj/index.jsp?type=hj/GK14746_00IM0001_105b.jpg","1867_수북면_105b")</f>
        <v>1867_수북면_105b</v>
      </c>
      <c r="B666" s="4">
        <v>1867</v>
      </c>
      <c r="C666" s="4" t="s">
        <v>7478</v>
      </c>
      <c r="D666" s="4" t="s">
        <v>7479</v>
      </c>
      <c r="E666" s="4">
        <v>665</v>
      </c>
      <c r="F666" s="5">
        <v>5</v>
      </c>
      <c r="G666" s="5" t="s">
        <v>3107</v>
      </c>
      <c r="H666" s="5" t="s">
        <v>3108</v>
      </c>
      <c r="I666" s="5">
        <v>1</v>
      </c>
      <c r="L666" s="5">
        <v>5</v>
      </c>
      <c r="M666" s="4" t="s">
        <v>3187</v>
      </c>
      <c r="N666" s="4" t="s">
        <v>3188</v>
      </c>
      <c r="T666" s="5" t="s">
        <v>7477</v>
      </c>
      <c r="U666" s="5" t="s">
        <v>170</v>
      </c>
      <c r="V666" s="5" t="s">
        <v>171</v>
      </c>
      <c r="Y666" s="5" t="s">
        <v>3212</v>
      </c>
      <c r="Z666" s="5" t="s">
        <v>3213</v>
      </c>
      <c r="AD666" s="5" t="s">
        <v>180</v>
      </c>
      <c r="AE666" s="5" t="s">
        <v>181</v>
      </c>
    </row>
    <row r="667" spans="1:72" ht="13.5" customHeight="1">
      <c r="A667" s="7" t="str">
        <f>HYPERLINK("http://kyu.snu.ac.kr/sdhj/index.jsp?type=hj/GK14746_00IM0001_105b.jpg","1867_수북면_105b")</f>
        <v>1867_수북면_105b</v>
      </c>
      <c r="B667" s="4">
        <v>1867</v>
      </c>
      <c r="C667" s="4" t="s">
        <v>7478</v>
      </c>
      <c r="D667" s="4" t="s">
        <v>7479</v>
      </c>
      <c r="E667" s="4">
        <v>666</v>
      </c>
      <c r="F667" s="5">
        <v>5</v>
      </c>
      <c r="G667" s="5" t="s">
        <v>3107</v>
      </c>
      <c r="H667" s="5" t="s">
        <v>3108</v>
      </c>
      <c r="I667" s="5">
        <v>2</v>
      </c>
      <c r="J667" s="5" t="s">
        <v>3214</v>
      </c>
      <c r="K667" s="5" t="s">
        <v>3215</v>
      </c>
      <c r="L667" s="5">
        <v>1</v>
      </c>
      <c r="M667" s="4" t="s">
        <v>3214</v>
      </c>
      <c r="N667" s="4" t="s">
        <v>3215</v>
      </c>
      <c r="T667" s="5" t="s">
        <v>7508</v>
      </c>
      <c r="U667" s="5" t="s">
        <v>1136</v>
      </c>
      <c r="V667" s="5" t="s">
        <v>1137</v>
      </c>
      <c r="W667" s="5" t="s">
        <v>192</v>
      </c>
      <c r="X667" s="5" t="s">
        <v>193</v>
      </c>
      <c r="Y667" s="5" t="s">
        <v>1000</v>
      </c>
      <c r="Z667" s="5" t="s">
        <v>1001</v>
      </c>
      <c r="AC667" s="5">
        <v>45</v>
      </c>
      <c r="AD667" s="5" t="s">
        <v>503</v>
      </c>
      <c r="AE667" s="5" t="s">
        <v>504</v>
      </c>
      <c r="AJ667" s="5" t="s">
        <v>35</v>
      </c>
      <c r="AK667" s="5" t="s">
        <v>36</v>
      </c>
      <c r="AL667" s="5" t="s">
        <v>242</v>
      </c>
      <c r="AM667" s="5" t="s">
        <v>243</v>
      </c>
      <c r="AT667" s="5" t="s">
        <v>314</v>
      </c>
      <c r="AU667" s="5" t="s">
        <v>315</v>
      </c>
      <c r="AV667" s="5" t="s">
        <v>3216</v>
      </c>
      <c r="AW667" s="5" t="s">
        <v>3217</v>
      </c>
      <c r="BG667" s="5" t="s">
        <v>314</v>
      </c>
      <c r="BH667" s="5" t="s">
        <v>315</v>
      </c>
      <c r="BI667" s="5" t="s">
        <v>3218</v>
      </c>
      <c r="BJ667" s="5" t="s">
        <v>3219</v>
      </c>
      <c r="BK667" s="5" t="s">
        <v>314</v>
      </c>
      <c r="BL667" s="5" t="s">
        <v>315</v>
      </c>
      <c r="BM667" s="5" t="s">
        <v>3220</v>
      </c>
      <c r="BN667" s="5" t="s">
        <v>8090</v>
      </c>
      <c r="BO667" s="5" t="s">
        <v>314</v>
      </c>
      <c r="BP667" s="5" t="s">
        <v>315</v>
      </c>
      <c r="BQ667" s="5" t="s">
        <v>3221</v>
      </c>
      <c r="BR667" s="5" t="s">
        <v>3222</v>
      </c>
      <c r="BS667" s="5" t="s">
        <v>322</v>
      </c>
      <c r="BT667" s="5" t="s">
        <v>323</v>
      </c>
    </row>
    <row r="668" spans="1:72" ht="13.5" customHeight="1">
      <c r="A668" s="7" t="str">
        <f>HYPERLINK("http://kyu.snu.ac.kr/sdhj/index.jsp?type=hj/GK14746_00IM0001_105b.jpg","1867_수북면_105b")</f>
        <v>1867_수북면_105b</v>
      </c>
      <c r="B668" s="4">
        <v>1867</v>
      </c>
      <c r="C668" s="4" t="s">
        <v>7612</v>
      </c>
      <c r="D668" s="4" t="s">
        <v>7613</v>
      </c>
      <c r="E668" s="4">
        <v>667</v>
      </c>
      <c r="F668" s="5">
        <v>5</v>
      </c>
      <c r="G668" s="5" t="s">
        <v>3107</v>
      </c>
      <c r="H668" s="5" t="s">
        <v>3108</v>
      </c>
      <c r="I668" s="5">
        <v>2</v>
      </c>
      <c r="L668" s="5">
        <v>1</v>
      </c>
      <c r="M668" s="4" t="s">
        <v>3214</v>
      </c>
      <c r="N668" s="4" t="s">
        <v>3215</v>
      </c>
      <c r="S668" s="5" t="s">
        <v>96</v>
      </c>
      <c r="T668" s="5" t="s">
        <v>97</v>
      </c>
      <c r="W668" s="5" t="s">
        <v>551</v>
      </c>
      <c r="X668" s="5" t="s">
        <v>552</v>
      </c>
      <c r="Y668" s="5" t="s">
        <v>22</v>
      </c>
      <c r="Z668" s="5" t="s">
        <v>23</v>
      </c>
      <c r="AC668" s="5">
        <v>40</v>
      </c>
      <c r="AD668" s="5" t="s">
        <v>649</v>
      </c>
      <c r="AE668" s="5" t="s">
        <v>650</v>
      </c>
      <c r="AJ668" s="5" t="s">
        <v>35</v>
      </c>
      <c r="AK668" s="5" t="s">
        <v>36</v>
      </c>
      <c r="AL668" s="5" t="s">
        <v>342</v>
      </c>
      <c r="AM668" s="5" t="s">
        <v>343</v>
      </c>
      <c r="AT668" s="5" t="s">
        <v>369</v>
      </c>
      <c r="AU668" s="5" t="s">
        <v>370</v>
      </c>
      <c r="AV668" s="5" t="s">
        <v>3223</v>
      </c>
      <c r="AW668" s="5" t="s">
        <v>594</v>
      </c>
      <c r="BG668" s="5" t="s">
        <v>369</v>
      </c>
      <c r="BH668" s="5" t="s">
        <v>370</v>
      </c>
      <c r="BI668" s="5" t="s">
        <v>3224</v>
      </c>
      <c r="BJ668" s="5" t="s">
        <v>3225</v>
      </c>
      <c r="BK668" s="5" t="s">
        <v>369</v>
      </c>
      <c r="BL668" s="5" t="s">
        <v>370</v>
      </c>
      <c r="BM668" s="5" t="s">
        <v>904</v>
      </c>
      <c r="BN668" s="5" t="s">
        <v>905</v>
      </c>
      <c r="BO668" s="5" t="s">
        <v>369</v>
      </c>
      <c r="BP668" s="5" t="s">
        <v>370</v>
      </c>
      <c r="BQ668" s="5" t="s">
        <v>3226</v>
      </c>
      <c r="BR668" s="5" t="s">
        <v>3227</v>
      </c>
      <c r="BS668" s="5" t="s">
        <v>365</v>
      </c>
      <c r="BT668" s="5" t="s">
        <v>366</v>
      </c>
    </row>
    <row r="669" spans="1:72" ht="13.5" customHeight="1">
      <c r="A669" s="7" t="str">
        <f>HYPERLINK("http://kyu.snu.ac.kr/sdhj/index.jsp?type=hj/GK14746_00IM0001_105b.jpg","1867_수북면_105b")</f>
        <v>1867_수북면_105b</v>
      </c>
      <c r="B669" s="4">
        <v>1867</v>
      </c>
      <c r="C669" s="4" t="s">
        <v>7931</v>
      </c>
      <c r="D669" s="4" t="s">
        <v>7932</v>
      </c>
      <c r="E669" s="4">
        <v>668</v>
      </c>
      <c r="F669" s="5">
        <v>5</v>
      </c>
      <c r="G669" s="5" t="s">
        <v>3107</v>
      </c>
      <c r="H669" s="5" t="s">
        <v>3108</v>
      </c>
      <c r="I669" s="5">
        <v>2</v>
      </c>
      <c r="L669" s="5">
        <v>1</v>
      </c>
      <c r="M669" s="4" t="s">
        <v>3214</v>
      </c>
      <c r="N669" s="4" t="s">
        <v>3215</v>
      </c>
      <c r="T669" s="5" t="s">
        <v>7513</v>
      </c>
      <c r="U669" s="5" t="s">
        <v>170</v>
      </c>
      <c r="V669" s="5" t="s">
        <v>171</v>
      </c>
      <c r="Y669" s="5" t="s">
        <v>2506</v>
      </c>
      <c r="Z669" s="5" t="s">
        <v>2507</v>
      </c>
      <c r="AD669" s="5" t="s">
        <v>631</v>
      </c>
      <c r="AE669" s="5" t="s">
        <v>632</v>
      </c>
    </row>
    <row r="670" spans="1:72" ht="13.5" customHeight="1">
      <c r="A670" s="7" t="str">
        <f>HYPERLINK("http://kyu.snu.ac.kr/sdhj/index.jsp?type=hj/GK14746_00IM0001_105b.jpg","1867_수북면_105b")</f>
        <v>1867_수북면_105b</v>
      </c>
      <c r="B670" s="4">
        <v>1867</v>
      </c>
      <c r="C670" s="4" t="s">
        <v>7464</v>
      </c>
      <c r="D670" s="4" t="s">
        <v>7465</v>
      </c>
      <c r="E670" s="4">
        <v>669</v>
      </c>
      <c r="F670" s="5">
        <v>5</v>
      </c>
      <c r="G670" s="5" t="s">
        <v>3107</v>
      </c>
      <c r="H670" s="5" t="s">
        <v>3108</v>
      </c>
      <c r="I670" s="5">
        <v>2</v>
      </c>
      <c r="L670" s="5">
        <v>2</v>
      </c>
      <c r="M670" s="4" t="s">
        <v>3228</v>
      </c>
      <c r="N670" s="4" t="s">
        <v>3229</v>
      </c>
      <c r="T670" s="5" t="s">
        <v>7823</v>
      </c>
      <c r="U670" s="5" t="s">
        <v>134</v>
      </c>
      <c r="V670" s="5" t="s">
        <v>135</v>
      </c>
      <c r="W670" s="5" t="s">
        <v>551</v>
      </c>
      <c r="X670" s="5" t="s">
        <v>552</v>
      </c>
      <c r="Y670" s="5" t="s">
        <v>3230</v>
      </c>
      <c r="Z670" s="5" t="s">
        <v>3231</v>
      </c>
      <c r="AC670" s="5">
        <v>44</v>
      </c>
      <c r="AD670" s="5" t="s">
        <v>583</v>
      </c>
      <c r="AE670" s="5" t="s">
        <v>584</v>
      </c>
      <c r="AJ670" s="5" t="s">
        <v>35</v>
      </c>
      <c r="AK670" s="5" t="s">
        <v>36</v>
      </c>
      <c r="AL670" s="5" t="s">
        <v>555</v>
      </c>
      <c r="AM670" s="5" t="s">
        <v>556</v>
      </c>
      <c r="AT670" s="5" t="s">
        <v>144</v>
      </c>
      <c r="AU670" s="5" t="s">
        <v>145</v>
      </c>
      <c r="AV670" s="5" t="s">
        <v>3232</v>
      </c>
      <c r="AW670" s="5" t="s">
        <v>3233</v>
      </c>
      <c r="AX670" s="5" t="s">
        <v>144</v>
      </c>
      <c r="AY670" s="5" t="s">
        <v>145</v>
      </c>
      <c r="AZ670" s="5" t="s">
        <v>3234</v>
      </c>
      <c r="BA670" s="5" t="s">
        <v>3235</v>
      </c>
      <c r="BG670" s="5" t="s">
        <v>144</v>
      </c>
      <c r="BH670" s="5" t="s">
        <v>145</v>
      </c>
      <c r="BI670" s="5" t="s">
        <v>3236</v>
      </c>
      <c r="BJ670" s="5" t="s">
        <v>3237</v>
      </c>
      <c r="BK670" s="5" t="s">
        <v>144</v>
      </c>
      <c r="BL670" s="5" t="s">
        <v>145</v>
      </c>
      <c r="BM670" s="5" t="s">
        <v>3238</v>
      </c>
      <c r="BN670" s="5" t="s">
        <v>1294</v>
      </c>
      <c r="BO670" s="5" t="s">
        <v>144</v>
      </c>
      <c r="BP670" s="5" t="s">
        <v>145</v>
      </c>
      <c r="BQ670" s="5" t="s">
        <v>3239</v>
      </c>
      <c r="BR670" s="5" t="s">
        <v>3240</v>
      </c>
      <c r="BS670" s="5" t="s">
        <v>228</v>
      </c>
      <c r="BT670" s="5" t="s">
        <v>229</v>
      </c>
    </row>
    <row r="671" spans="1:72" ht="13.5" customHeight="1">
      <c r="A671" s="7" t="str">
        <f>HYPERLINK("http://kyu.snu.ac.kr/sdhj/index.jsp?type=hj/GK14746_00IM0001_105b.jpg","1867_수북면_105b")</f>
        <v>1867_수북면_105b</v>
      </c>
      <c r="B671" s="4">
        <v>1867</v>
      </c>
      <c r="C671" s="4" t="s">
        <v>7920</v>
      </c>
      <c r="D671" s="4" t="s">
        <v>7921</v>
      </c>
      <c r="E671" s="4">
        <v>670</v>
      </c>
      <c r="F671" s="5">
        <v>5</v>
      </c>
      <c r="G671" s="5" t="s">
        <v>3107</v>
      </c>
      <c r="H671" s="5" t="s">
        <v>3108</v>
      </c>
      <c r="I671" s="5">
        <v>2</v>
      </c>
      <c r="L671" s="5">
        <v>2</v>
      </c>
      <c r="M671" s="4" t="s">
        <v>3228</v>
      </c>
      <c r="N671" s="4" t="s">
        <v>3229</v>
      </c>
      <c r="S671" s="5" t="s">
        <v>96</v>
      </c>
      <c r="T671" s="5" t="s">
        <v>97</v>
      </c>
      <c r="W671" s="5" t="s">
        <v>78</v>
      </c>
      <c r="X671" s="5" t="s">
        <v>79</v>
      </c>
      <c r="Y671" s="5" t="s">
        <v>156</v>
      </c>
      <c r="Z671" s="5" t="s">
        <v>157</v>
      </c>
      <c r="AC671" s="5">
        <v>42</v>
      </c>
      <c r="AD671" s="5" t="s">
        <v>240</v>
      </c>
      <c r="AE671" s="5" t="s">
        <v>241</v>
      </c>
      <c r="AJ671" s="5" t="s">
        <v>35</v>
      </c>
      <c r="AK671" s="5" t="s">
        <v>36</v>
      </c>
      <c r="AL671" s="5" t="s">
        <v>659</v>
      </c>
      <c r="AM671" s="5" t="s">
        <v>660</v>
      </c>
      <c r="AT671" s="5" t="s">
        <v>144</v>
      </c>
      <c r="AU671" s="5" t="s">
        <v>145</v>
      </c>
      <c r="AV671" s="5" t="s">
        <v>3241</v>
      </c>
      <c r="AW671" s="5" t="s">
        <v>3242</v>
      </c>
      <c r="BG671" s="5" t="s">
        <v>144</v>
      </c>
      <c r="BH671" s="5" t="s">
        <v>145</v>
      </c>
      <c r="BI671" s="5" t="s">
        <v>3243</v>
      </c>
      <c r="BJ671" s="5" t="s">
        <v>3244</v>
      </c>
      <c r="BK671" s="5" t="s">
        <v>144</v>
      </c>
      <c r="BL671" s="5" t="s">
        <v>145</v>
      </c>
      <c r="BM671" s="5" t="s">
        <v>3245</v>
      </c>
      <c r="BN671" s="5" t="s">
        <v>8091</v>
      </c>
      <c r="BO671" s="5" t="s">
        <v>144</v>
      </c>
      <c r="BP671" s="5" t="s">
        <v>145</v>
      </c>
      <c r="BQ671" s="5" t="s">
        <v>8092</v>
      </c>
      <c r="BR671" s="5" t="s">
        <v>8093</v>
      </c>
      <c r="BS671" s="5" t="s">
        <v>686</v>
      </c>
      <c r="BT671" s="5" t="s">
        <v>687</v>
      </c>
    </row>
    <row r="672" spans="1:72" ht="13.5" customHeight="1">
      <c r="A672" s="7" t="str">
        <f>HYPERLINK("http://kyu.snu.ac.kr/sdhj/index.jsp?type=hj/GK14746_00IM0001_106a.jpg","1867_수북면_106a")</f>
        <v>1867_수북면_106a</v>
      </c>
      <c r="B672" s="4">
        <v>1867</v>
      </c>
      <c r="C672" s="4" t="s">
        <v>7520</v>
      </c>
      <c r="D672" s="4" t="s">
        <v>7521</v>
      </c>
      <c r="E672" s="4">
        <v>671</v>
      </c>
      <c r="F672" s="5">
        <v>5</v>
      </c>
      <c r="G672" s="5" t="s">
        <v>3107</v>
      </c>
      <c r="H672" s="5" t="s">
        <v>3108</v>
      </c>
      <c r="I672" s="5">
        <v>2</v>
      </c>
      <c r="L672" s="5">
        <v>2</v>
      </c>
      <c r="M672" s="4" t="s">
        <v>3228</v>
      </c>
      <c r="N672" s="4" t="s">
        <v>3229</v>
      </c>
      <c r="S672" s="5" t="s">
        <v>114</v>
      </c>
      <c r="T672" s="5" t="s">
        <v>115</v>
      </c>
      <c r="Y672" s="5" t="s">
        <v>3246</v>
      </c>
      <c r="Z672" s="5" t="s">
        <v>3247</v>
      </c>
      <c r="AC672" s="5">
        <v>17</v>
      </c>
      <c r="AD672" s="5" t="s">
        <v>1961</v>
      </c>
      <c r="AE672" s="5" t="s">
        <v>1962</v>
      </c>
    </row>
    <row r="673" spans="1:72" ht="13.5" customHeight="1">
      <c r="A673" s="7" t="str">
        <f>HYPERLINK("http://kyu.snu.ac.kr/sdhj/index.jsp?type=hj/GK14746_00IM0001_106a.jpg","1867_수북면_106a")</f>
        <v>1867_수북면_106a</v>
      </c>
      <c r="B673" s="4">
        <v>1867</v>
      </c>
      <c r="C673" s="4" t="s">
        <v>7520</v>
      </c>
      <c r="D673" s="4" t="s">
        <v>7521</v>
      </c>
      <c r="E673" s="4">
        <v>672</v>
      </c>
      <c r="F673" s="5">
        <v>5</v>
      </c>
      <c r="G673" s="5" t="s">
        <v>3107</v>
      </c>
      <c r="H673" s="5" t="s">
        <v>3108</v>
      </c>
      <c r="I673" s="5">
        <v>2</v>
      </c>
      <c r="L673" s="5">
        <v>2</v>
      </c>
      <c r="M673" s="4" t="s">
        <v>3228</v>
      </c>
      <c r="N673" s="4" t="s">
        <v>3229</v>
      </c>
      <c r="T673" s="5" t="s">
        <v>7828</v>
      </c>
      <c r="U673" s="5" t="s">
        <v>170</v>
      </c>
      <c r="V673" s="5" t="s">
        <v>171</v>
      </c>
      <c r="Y673" s="5" t="s">
        <v>3248</v>
      </c>
      <c r="Z673" s="5" t="s">
        <v>3249</v>
      </c>
      <c r="AD673" s="5" t="s">
        <v>531</v>
      </c>
      <c r="AE673" s="5" t="s">
        <v>532</v>
      </c>
    </row>
    <row r="674" spans="1:72" ht="13.5" customHeight="1">
      <c r="A674" s="7" t="str">
        <f>HYPERLINK("http://kyu.snu.ac.kr/sdhj/index.jsp?type=hj/GK14746_00IM0001_106a.jpg","1867_수북면_106a")</f>
        <v>1867_수북면_106a</v>
      </c>
      <c r="B674" s="4">
        <v>1867</v>
      </c>
      <c r="C674" s="4" t="s">
        <v>7520</v>
      </c>
      <c r="D674" s="4" t="s">
        <v>7521</v>
      </c>
      <c r="E674" s="4">
        <v>673</v>
      </c>
      <c r="F674" s="5">
        <v>5</v>
      </c>
      <c r="G674" s="5" t="s">
        <v>3107</v>
      </c>
      <c r="H674" s="5" t="s">
        <v>3108</v>
      </c>
      <c r="I674" s="5">
        <v>2</v>
      </c>
      <c r="L674" s="5">
        <v>3</v>
      </c>
      <c r="M674" s="4" t="s">
        <v>1911</v>
      </c>
      <c r="N674" s="4" t="s">
        <v>1912</v>
      </c>
      <c r="T674" s="5" t="s">
        <v>7702</v>
      </c>
      <c r="U674" s="5" t="s">
        <v>134</v>
      </c>
      <c r="V674" s="5" t="s">
        <v>135</v>
      </c>
      <c r="W674" s="5" t="s">
        <v>78</v>
      </c>
      <c r="X674" s="5" t="s">
        <v>79</v>
      </c>
      <c r="Y674" s="5" t="s">
        <v>2258</v>
      </c>
      <c r="Z674" s="5" t="s">
        <v>2259</v>
      </c>
      <c r="AC674" s="5">
        <v>45</v>
      </c>
      <c r="AD674" s="5" t="s">
        <v>2014</v>
      </c>
      <c r="AE674" s="5" t="s">
        <v>2015</v>
      </c>
      <c r="AJ674" s="5" t="s">
        <v>35</v>
      </c>
      <c r="AK674" s="5" t="s">
        <v>36</v>
      </c>
      <c r="AL674" s="5" t="s">
        <v>160</v>
      </c>
      <c r="AM674" s="5" t="s">
        <v>161</v>
      </c>
      <c r="AT674" s="5" t="s">
        <v>144</v>
      </c>
      <c r="AU674" s="5" t="s">
        <v>145</v>
      </c>
      <c r="AV674" s="5" t="s">
        <v>3250</v>
      </c>
      <c r="AW674" s="5" t="s">
        <v>3251</v>
      </c>
      <c r="BG674" s="5" t="s">
        <v>144</v>
      </c>
      <c r="BH674" s="5" t="s">
        <v>145</v>
      </c>
      <c r="BI674" s="5" t="s">
        <v>3252</v>
      </c>
      <c r="BJ674" s="5" t="s">
        <v>3253</v>
      </c>
      <c r="BK674" s="5" t="s">
        <v>144</v>
      </c>
      <c r="BL674" s="5" t="s">
        <v>145</v>
      </c>
      <c r="BM674" s="5" t="s">
        <v>3254</v>
      </c>
      <c r="BN674" s="5" t="s">
        <v>3255</v>
      </c>
      <c r="BO674" s="5" t="s">
        <v>144</v>
      </c>
      <c r="BP674" s="5" t="s">
        <v>145</v>
      </c>
      <c r="BQ674" s="5" t="s">
        <v>3256</v>
      </c>
      <c r="BR674" s="5" t="s">
        <v>3257</v>
      </c>
      <c r="BS674" s="5" t="s">
        <v>154</v>
      </c>
      <c r="BT674" s="5" t="s">
        <v>155</v>
      </c>
    </row>
    <row r="675" spans="1:72" ht="13.5" customHeight="1">
      <c r="A675" s="7" t="str">
        <f>HYPERLINK("http://kyu.snu.ac.kr/sdhj/index.jsp?type=hj/GK14746_00IM0001_106a.jpg","1867_수북면_106a")</f>
        <v>1867_수북면_106a</v>
      </c>
      <c r="B675" s="4">
        <v>1867</v>
      </c>
      <c r="C675" s="4" t="s">
        <v>7473</v>
      </c>
      <c r="D675" s="4" t="s">
        <v>7474</v>
      </c>
      <c r="E675" s="4">
        <v>674</v>
      </c>
      <c r="F675" s="5">
        <v>5</v>
      </c>
      <c r="G675" s="5" t="s">
        <v>3107</v>
      </c>
      <c r="H675" s="5" t="s">
        <v>3108</v>
      </c>
      <c r="I675" s="5">
        <v>2</v>
      </c>
      <c r="L675" s="5">
        <v>3</v>
      </c>
      <c r="M675" s="4" t="s">
        <v>1911</v>
      </c>
      <c r="N675" s="4" t="s">
        <v>1912</v>
      </c>
      <c r="S675" s="5" t="s">
        <v>96</v>
      </c>
      <c r="T675" s="5" t="s">
        <v>97</v>
      </c>
      <c r="W675" s="5" t="s">
        <v>238</v>
      </c>
      <c r="X675" s="5" t="s">
        <v>239</v>
      </c>
      <c r="Y675" s="5" t="s">
        <v>156</v>
      </c>
      <c r="Z675" s="5" t="s">
        <v>157</v>
      </c>
      <c r="AC675" s="5">
        <v>37</v>
      </c>
      <c r="AD675" s="5" t="s">
        <v>414</v>
      </c>
      <c r="AE675" s="5" t="s">
        <v>415</v>
      </c>
      <c r="AJ675" s="5" t="s">
        <v>35</v>
      </c>
      <c r="AK675" s="5" t="s">
        <v>36</v>
      </c>
      <c r="AL675" s="5" t="s">
        <v>228</v>
      </c>
      <c r="AM675" s="5" t="s">
        <v>229</v>
      </c>
      <c r="AT675" s="5" t="s">
        <v>144</v>
      </c>
      <c r="AU675" s="5" t="s">
        <v>145</v>
      </c>
      <c r="AV675" s="5" t="s">
        <v>3258</v>
      </c>
      <c r="AW675" s="5" t="s">
        <v>3259</v>
      </c>
      <c r="BG675" s="5" t="s">
        <v>144</v>
      </c>
      <c r="BH675" s="5" t="s">
        <v>145</v>
      </c>
      <c r="BI675" s="5" t="s">
        <v>3260</v>
      </c>
      <c r="BJ675" s="5" t="s">
        <v>3261</v>
      </c>
      <c r="BK675" s="5" t="s">
        <v>144</v>
      </c>
      <c r="BL675" s="5" t="s">
        <v>145</v>
      </c>
      <c r="BM675" s="5" t="s">
        <v>3262</v>
      </c>
      <c r="BN675" s="5" t="s">
        <v>3263</v>
      </c>
      <c r="BO675" s="5" t="s">
        <v>144</v>
      </c>
      <c r="BP675" s="5" t="s">
        <v>145</v>
      </c>
      <c r="BQ675" s="5" t="s">
        <v>3264</v>
      </c>
      <c r="BR675" s="5" t="s">
        <v>3265</v>
      </c>
      <c r="BS675" s="5" t="s">
        <v>190</v>
      </c>
      <c r="BT675" s="5" t="s">
        <v>191</v>
      </c>
    </row>
    <row r="676" spans="1:72" ht="13.5" customHeight="1">
      <c r="A676" s="7" t="str">
        <f>HYPERLINK("http://kyu.snu.ac.kr/sdhj/index.jsp?type=hj/GK14746_00IM0001_106a.jpg","1867_수북면_106a")</f>
        <v>1867_수북면_106a</v>
      </c>
      <c r="B676" s="4">
        <v>1867</v>
      </c>
      <c r="C676" s="4" t="s">
        <v>7505</v>
      </c>
      <c r="D676" s="4" t="s">
        <v>7506</v>
      </c>
      <c r="E676" s="4">
        <v>675</v>
      </c>
      <c r="F676" s="5">
        <v>5</v>
      </c>
      <c r="G676" s="5" t="s">
        <v>3107</v>
      </c>
      <c r="H676" s="5" t="s">
        <v>3108</v>
      </c>
      <c r="I676" s="5">
        <v>2</v>
      </c>
      <c r="L676" s="5">
        <v>3</v>
      </c>
      <c r="M676" s="4" t="s">
        <v>1911</v>
      </c>
      <c r="N676" s="4" t="s">
        <v>1912</v>
      </c>
      <c r="T676" s="5" t="s">
        <v>7705</v>
      </c>
      <c r="U676" s="5" t="s">
        <v>170</v>
      </c>
      <c r="V676" s="5" t="s">
        <v>171</v>
      </c>
      <c r="Y676" s="5" t="s">
        <v>3266</v>
      </c>
      <c r="Z676" s="5" t="s">
        <v>3267</v>
      </c>
      <c r="AD676" s="5" t="s">
        <v>835</v>
      </c>
      <c r="AE676" s="5" t="s">
        <v>836</v>
      </c>
    </row>
    <row r="677" spans="1:72" ht="13.5" customHeight="1">
      <c r="A677" s="7" t="str">
        <f>HYPERLINK("http://kyu.snu.ac.kr/sdhj/index.jsp?type=hj/GK14746_00IM0001_106a.jpg","1867_수북면_106a")</f>
        <v>1867_수북면_106a</v>
      </c>
      <c r="B677" s="4">
        <v>1867</v>
      </c>
      <c r="C677" s="4" t="s">
        <v>7581</v>
      </c>
      <c r="D677" s="4" t="s">
        <v>7582</v>
      </c>
      <c r="E677" s="4">
        <v>676</v>
      </c>
      <c r="F677" s="5">
        <v>5</v>
      </c>
      <c r="G677" s="5" t="s">
        <v>3107</v>
      </c>
      <c r="H677" s="5" t="s">
        <v>3108</v>
      </c>
      <c r="I677" s="5">
        <v>2</v>
      </c>
      <c r="L677" s="5">
        <v>4</v>
      </c>
      <c r="M677" s="4" t="s">
        <v>3268</v>
      </c>
      <c r="N677" s="4" t="s">
        <v>3269</v>
      </c>
      <c r="O677" s="5" t="s">
        <v>14</v>
      </c>
      <c r="P677" s="5" t="s">
        <v>15</v>
      </c>
      <c r="T677" s="5" t="s">
        <v>7702</v>
      </c>
      <c r="U677" s="5" t="s">
        <v>134</v>
      </c>
      <c r="V677" s="5" t="s">
        <v>135</v>
      </c>
      <c r="W677" s="5" t="s">
        <v>778</v>
      </c>
      <c r="X677" s="5" t="s">
        <v>779</v>
      </c>
      <c r="Y677" s="5" t="s">
        <v>3270</v>
      </c>
      <c r="Z677" s="5" t="s">
        <v>211</v>
      </c>
      <c r="AC677" s="5">
        <v>47</v>
      </c>
      <c r="AD677" s="5" t="s">
        <v>353</v>
      </c>
      <c r="AE677" s="5" t="s">
        <v>354</v>
      </c>
      <c r="AJ677" s="5" t="s">
        <v>35</v>
      </c>
      <c r="AK677" s="5" t="s">
        <v>36</v>
      </c>
      <c r="AL677" s="5" t="s">
        <v>160</v>
      </c>
      <c r="AM677" s="5" t="s">
        <v>161</v>
      </c>
      <c r="AT677" s="5" t="s">
        <v>144</v>
      </c>
      <c r="AU677" s="5" t="s">
        <v>145</v>
      </c>
      <c r="AV677" s="5" t="s">
        <v>3271</v>
      </c>
      <c r="AW677" s="5" t="s">
        <v>1368</v>
      </c>
      <c r="BG677" s="5" t="s">
        <v>144</v>
      </c>
      <c r="BH677" s="5" t="s">
        <v>145</v>
      </c>
      <c r="BI677" s="5" t="s">
        <v>3272</v>
      </c>
      <c r="BJ677" s="5" t="s">
        <v>3273</v>
      </c>
      <c r="BK677" s="5" t="s">
        <v>8094</v>
      </c>
      <c r="BL677" s="5" t="s">
        <v>8095</v>
      </c>
      <c r="BM677" s="5" t="s">
        <v>3274</v>
      </c>
      <c r="BN677" s="5" t="s">
        <v>3275</v>
      </c>
      <c r="BO677" s="5" t="s">
        <v>144</v>
      </c>
      <c r="BP677" s="5" t="s">
        <v>145</v>
      </c>
      <c r="BQ677" s="5" t="s">
        <v>3276</v>
      </c>
      <c r="BR677" s="5" t="s">
        <v>3277</v>
      </c>
      <c r="BS677" s="5" t="s">
        <v>228</v>
      </c>
      <c r="BT677" s="5" t="s">
        <v>229</v>
      </c>
    </row>
    <row r="678" spans="1:72" ht="13.5" customHeight="1">
      <c r="A678" s="7" t="str">
        <f>HYPERLINK("http://kyu.snu.ac.kr/sdhj/index.jsp?type=hj/GK14746_00IM0001_106a.jpg","1867_수북면_106a")</f>
        <v>1867_수북면_106a</v>
      </c>
      <c r="B678" s="4">
        <v>1867</v>
      </c>
      <c r="C678" s="4" t="s">
        <v>8096</v>
      </c>
      <c r="D678" s="4" t="s">
        <v>8097</v>
      </c>
      <c r="E678" s="4">
        <v>677</v>
      </c>
      <c r="F678" s="5">
        <v>5</v>
      </c>
      <c r="G678" s="5" t="s">
        <v>3107</v>
      </c>
      <c r="H678" s="5" t="s">
        <v>3108</v>
      </c>
      <c r="I678" s="5">
        <v>2</v>
      </c>
      <c r="L678" s="5">
        <v>4</v>
      </c>
      <c r="M678" s="4" t="s">
        <v>3268</v>
      </c>
      <c r="N678" s="4" t="s">
        <v>3269</v>
      </c>
      <c r="S678" s="5" t="s">
        <v>96</v>
      </c>
      <c r="T678" s="5" t="s">
        <v>97</v>
      </c>
      <c r="W678" s="5" t="s">
        <v>8098</v>
      </c>
      <c r="X678" s="5" t="s">
        <v>1709</v>
      </c>
      <c r="Y678" s="5" t="s">
        <v>156</v>
      </c>
      <c r="Z678" s="5" t="s">
        <v>157</v>
      </c>
      <c r="AC678" s="5">
        <v>30</v>
      </c>
      <c r="AD678" s="5" t="s">
        <v>1197</v>
      </c>
      <c r="AE678" s="5" t="s">
        <v>1198</v>
      </c>
      <c r="AJ678" s="5" t="s">
        <v>35</v>
      </c>
      <c r="AK678" s="5" t="s">
        <v>36</v>
      </c>
      <c r="AL678" s="5" t="s">
        <v>8099</v>
      </c>
      <c r="AM678" s="5" t="s">
        <v>8100</v>
      </c>
      <c r="AT678" s="5" t="s">
        <v>144</v>
      </c>
      <c r="AU678" s="5" t="s">
        <v>145</v>
      </c>
      <c r="AV678" s="5" t="s">
        <v>3278</v>
      </c>
      <c r="AW678" s="5" t="s">
        <v>3279</v>
      </c>
      <c r="BG678" s="5" t="s">
        <v>144</v>
      </c>
      <c r="BH678" s="5" t="s">
        <v>145</v>
      </c>
      <c r="BI678" s="5" t="s">
        <v>3280</v>
      </c>
      <c r="BJ678" s="5" t="s">
        <v>1891</v>
      </c>
      <c r="BK678" s="5" t="s">
        <v>144</v>
      </c>
      <c r="BL678" s="5" t="s">
        <v>145</v>
      </c>
      <c r="BM678" s="5" t="s">
        <v>3196</v>
      </c>
      <c r="BN678" s="5" t="s">
        <v>3197</v>
      </c>
      <c r="BO678" s="5" t="s">
        <v>144</v>
      </c>
      <c r="BP678" s="5" t="s">
        <v>145</v>
      </c>
      <c r="BQ678" s="5" t="s">
        <v>3281</v>
      </c>
      <c r="BR678" s="5" t="s">
        <v>3282</v>
      </c>
      <c r="BS678" s="5" t="s">
        <v>160</v>
      </c>
      <c r="BT678" s="5" t="s">
        <v>161</v>
      </c>
    </row>
    <row r="679" spans="1:72" ht="13.5" customHeight="1">
      <c r="A679" s="7" t="str">
        <f>HYPERLINK("http://kyu.snu.ac.kr/sdhj/index.jsp?type=hj/GK14746_00IM0001_106a.jpg","1867_수북면_106a")</f>
        <v>1867_수북면_106a</v>
      </c>
      <c r="B679" s="4">
        <v>1867</v>
      </c>
      <c r="C679" s="4" t="s">
        <v>7592</v>
      </c>
      <c r="D679" s="4" t="s">
        <v>7593</v>
      </c>
      <c r="E679" s="4">
        <v>678</v>
      </c>
      <c r="F679" s="5">
        <v>5</v>
      </c>
      <c r="G679" s="5" t="s">
        <v>3107</v>
      </c>
      <c r="H679" s="5" t="s">
        <v>3108</v>
      </c>
      <c r="I679" s="5">
        <v>2</v>
      </c>
      <c r="L679" s="5">
        <v>4</v>
      </c>
      <c r="M679" s="4" t="s">
        <v>3268</v>
      </c>
      <c r="N679" s="4" t="s">
        <v>3269</v>
      </c>
      <c r="T679" s="5" t="s">
        <v>7594</v>
      </c>
      <c r="U679" s="5" t="s">
        <v>170</v>
      </c>
      <c r="V679" s="5" t="s">
        <v>171</v>
      </c>
      <c r="Y679" s="5" t="s">
        <v>2264</v>
      </c>
      <c r="Z679" s="5" t="s">
        <v>2265</v>
      </c>
      <c r="AD679" s="5" t="s">
        <v>399</v>
      </c>
      <c r="AE679" s="5" t="s">
        <v>400</v>
      </c>
    </row>
    <row r="680" spans="1:72" ht="13.5" customHeight="1">
      <c r="A680" s="7" t="str">
        <f>HYPERLINK("http://kyu.snu.ac.kr/sdhj/index.jsp?type=hj/GK14746_00IM0001_106a.jpg","1867_수북면_106a")</f>
        <v>1867_수북면_106a</v>
      </c>
      <c r="B680" s="4">
        <v>1867</v>
      </c>
      <c r="C680" s="4" t="s">
        <v>7592</v>
      </c>
      <c r="D680" s="4" t="s">
        <v>7593</v>
      </c>
      <c r="E680" s="4">
        <v>679</v>
      </c>
      <c r="F680" s="5">
        <v>5</v>
      </c>
      <c r="G680" s="5" t="s">
        <v>3107</v>
      </c>
      <c r="H680" s="5" t="s">
        <v>3108</v>
      </c>
      <c r="I680" s="5">
        <v>2</v>
      </c>
      <c r="L680" s="5">
        <v>5</v>
      </c>
      <c r="M680" s="4" t="s">
        <v>3283</v>
      </c>
      <c r="N680" s="4" t="s">
        <v>3284</v>
      </c>
      <c r="T680" s="5" t="s">
        <v>7823</v>
      </c>
      <c r="U680" s="5" t="s">
        <v>134</v>
      </c>
      <c r="V680" s="5" t="s">
        <v>135</v>
      </c>
      <c r="W680" s="5" t="s">
        <v>551</v>
      </c>
      <c r="X680" s="5" t="s">
        <v>552</v>
      </c>
      <c r="Y680" s="5" t="s">
        <v>3285</v>
      </c>
      <c r="Z680" s="5" t="s">
        <v>3286</v>
      </c>
      <c r="AC680" s="5">
        <v>48</v>
      </c>
      <c r="AD680" s="5" t="s">
        <v>226</v>
      </c>
      <c r="AE680" s="5" t="s">
        <v>227</v>
      </c>
      <c r="AJ680" s="5" t="s">
        <v>35</v>
      </c>
      <c r="AK680" s="5" t="s">
        <v>36</v>
      </c>
      <c r="AL680" s="5" t="s">
        <v>555</v>
      </c>
      <c r="AM680" s="5" t="s">
        <v>556</v>
      </c>
      <c r="AT680" s="5" t="s">
        <v>144</v>
      </c>
      <c r="AU680" s="5" t="s">
        <v>145</v>
      </c>
      <c r="AV680" s="5" t="s">
        <v>3287</v>
      </c>
      <c r="AW680" s="5" t="s">
        <v>3288</v>
      </c>
      <c r="BG680" s="5" t="s">
        <v>144</v>
      </c>
      <c r="BH680" s="5" t="s">
        <v>145</v>
      </c>
      <c r="BI680" s="5" t="s">
        <v>3289</v>
      </c>
      <c r="BJ680" s="5" t="s">
        <v>1636</v>
      </c>
      <c r="BK680" s="5" t="s">
        <v>144</v>
      </c>
      <c r="BL680" s="5" t="s">
        <v>145</v>
      </c>
      <c r="BM680" s="5" t="s">
        <v>3290</v>
      </c>
      <c r="BN680" s="5" t="s">
        <v>3291</v>
      </c>
      <c r="BO680" s="5" t="s">
        <v>144</v>
      </c>
      <c r="BP680" s="5" t="s">
        <v>145</v>
      </c>
      <c r="BQ680" s="5" t="s">
        <v>3292</v>
      </c>
      <c r="BR680" s="5" t="s">
        <v>8101</v>
      </c>
      <c r="BS680" s="5" t="s">
        <v>8102</v>
      </c>
      <c r="BT680" s="5" t="s">
        <v>8103</v>
      </c>
    </row>
    <row r="681" spans="1:72" ht="13.5" customHeight="1">
      <c r="A681" s="7" t="str">
        <f>HYPERLINK("http://kyu.snu.ac.kr/sdhj/index.jsp?type=hj/GK14746_00IM0001_106a.jpg","1867_수북면_106a")</f>
        <v>1867_수북면_106a</v>
      </c>
      <c r="B681" s="4">
        <v>1867</v>
      </c>
      <c r="C681" s="4" t="s">
        <v>8104</v>
      </c>
      <c r="D681" s="4" t="s">
        <v>8105</v>
      </c>
      <c r="E681" s="4">
        <v>680</v>
      </c>
      <c r="F681" s="5">
        <v>5</v>
      </c>
      <c r="G681" s="5" t="s">
        <v>3107</v>
      </c>
      <c r="H681" s="5" t="s">
        <v>3108</v>
      </c>
      <c r="I681" s="5">
        <v>2</v>
      </c>
      <c r="L681" s="5">
        <v>5</v>
      </c>
      <c r="M681" s="4" t="s">
        <v>3283</v>
      </c>
      <c r="N681" s="4" t="s">
        <v>3284</v>
      </c>
      <c r="S681" s="5" t="s">
        <v>114</v>
      </c>
      <c r="T681" s="5" t="s">
        <v>115</v>
      </c>
      <c r="Y681" s="5" t="s">
        <v>3293</v>
      </c>
      <c r="Z681" s="5" t="s">
        <v>3294</v>
      </c>
      <c r="AC681" s="5">
        <v>26</v>
      </c>
      <c r="AD681" s="5" t="s">
        <v>531</v>
      </c>
      <c r="AE681" s="5" t="s">
        <v>532</v>
      </c>
    </row>
    <row r="682" spans="1:72" ht="13.5" customHeight="1">
      <c r="A682" s="7" t="str">
        <f>HYPERLINK("http://kyu.snu.ac.kr/sdhj/index.jsp?type=hj/GK14746_00IM0001_106a.jpg","1867_수북면_106a")</f>
        <v>1867_수북면_106a</v>
      </c>
      <c r="B682" s="4">
        <v>1867</v>
      </c>
      <c r="C682" s="4" t="s">
        <v>7520</v>
      </c>
      <c r="D682" s="4" t="s">
        <v>7521</v>
      </c>
      <c r="E682" s="4">
        <v>681</v>
      </c>
      <c r="F682" s="5">
        <v>5</v>
      </c>
      <c r="G682" s="5" t="s">
        <v>3107</v>
      </c>
      <c r="H682" s="5" t="s">
        <v>3108</v>
      </c>
      <c r="I682" s="5">
        <v>2</v>
      </c>
      <c r="L682" s="5">
        <v>5</v>
      </c>
      <c r="M682" s="4" t="s">
        <v>3283</v>
      </c>
      <c r="N682" s="4" t="s">
        <v>3284</v>
      </c>
      <c r="S682" s="5" t="s">
        <v>208</v>
      </c>
      <c r="T682" s="5" t="s">
        <v>209</v>
      </c>
      <c r="W682" s="5" t="s">
        <v>464</v>
      </c>
      <c r="X682" s="5" t="s">
        <v>465</v>
      </c>
      <c r="Y682" s="5" t="s">
        <v>156</v>
      </c>
      <c r="Z682" s="5" t="s">
        <v>157</v>
      </c>
      <c r="AC682" s="5">
        <v>25</v>
      </c>
      <c r="AD682" s="5" t="s">
        <v>573</v>
      </c>
      <c r="AE682" s="5" t="s">
        <v>574</v>
      </c>
    </row>
    <row r="683" spans="1:72" ht="13.5" customHeight="1">
      <c r="A683" s="7" t="str">
        <f>HYPERLINK("http://kyu.snu.ac.kr/sdhj/index.jsp?type=hj/GK14746_00IM0001_106a.jpg","1867_수북면_106a")</f>
        <v>1867_수북면_106a</v>
      </c>
      <c r="B683" s="4">
        <v>1867</v>
      </c>
      <c r="C683" s="4" t="s">
        <v>7520</v>
      </c>
      <c r="D683" s="4" t="s">
        <v>7521</v>
      </c>
      <c r="E683" s="4">
        <v>682</v>
      </c>
      <c r="F683" s="5">
        <v>5</v>
      </c>
      <c r="G683" s="5" t="s">
        <v>3107</v>
      </c>
      <c r="H683" s="5" t="s">
        <v>3108</v>
      </c>
      <c r="I683" s="5">
        <v>2</v>
      </c>
      <c r="L683" s="5">
        <v>5</v>
      </c>
      <c r="M683" s="4" t="s">
        <v>3283</v>
      </c>
      <c r="N683" s="4" t="s">
        <v>3284</v>
      </c>
      <c r="S683" s="5" t="s">
        <v>114</v>
      </c>
      <c r="T683" s="5" t="s">
        <v>115</v>
      </c>
      <c r="Y683" s="5" t="s">
        <v>3295</v>
      </c>
      <c r="Z683" s="5" t="s">
        <v>3296</v>
      </c>
      <c r="AC683" s="5">
        <v>22</v>
      </c>
      <c r="AD683" s="5" t="s">
        <v>399</v>
      </c>
      <c r="AE683" s="5" t="s">
        <v>400</v>
      </c>
    </row>
    <row r="684" spans="1:72" ht="13.5" customHeight="1">
      <c r="A684" s="7" t="str">
        <f>HYPERLINK("http://kyu.snu.ac.kr/sdhj/index.jsp?type=hj/GK14746_00IM0001_106a.jpg","1867_수북면_106a")</f>
        <v>1867_수북면_106a</v>
      </c>
      <c r="B684" s="4">
        <v>1867</v>
      </c>
      <c r="C684" s="4" t="s">
        <v>7520</v>
      </c>
      <c r="D684" s="4" t="s">
        <v>7521</v>
      </c>
      <c r="E684" s="4">
        <v>683</v>
      </c>
      <c r="F684" s="5">
        <v>5</v>
      </c>
      <c r="G684" s="5" t="s">
        <v>3107</v>
      </c>
      <c r="H684" s="5" t="s">
        <v>3108</v>
      </c>
      <c r="I684" s="5">
        <v>2</v>
      </c>
      <c r="L684" s="5">
        <v>5</v>
      </c>
      <c r="M684" s="4" t="s">
        <v>3283</v>
      </c>
      <c r="N684" s="4" t="s">
        <v>3284</v>
      </c>
      <c r="T684" s="5" t="s">
        <v>7828</v>
      </c>
      <c r="U684" s="5" t="s">
        <v>170</v>
      </c>
      <c r="V684" s="5" t="s">
        <v>171</v>
      </c>
      <c r="Y684" s="5" t="s">
        <v>3297</v>
      </c>
      <c r="Z684" s="5" t="s">
        <v>3298</v>
      </c>
      <c r="AD684" s="5" t="s">
        <v>888</v>
      </c>
      <c r="AE684" s="5" t="s">
        <v>889</v>
      </c>
    </row>
    <row r="685" spans="1:72" ht="13.5" customHeight="1">
      <c r="A685" s="7" t="str">
        <f>HYPERLINK("http://kyu.snu.ac.kr/sdhj/index.jsp?type=hj/GK14746_00IM0001_106a.jpg","1867_수북면_106a")</f>
        <v>1867_수북면_106a</v>
      </c>
      <c r="B685" s="4">
        <v>1867</v>
      </c>
      <c r="C685" s="4" t="s">
        <v>7520</v>
      </c>
      <c r="D685" s="4" t="s">
        <v>7521</v>
      </c>
      <c r="E685" s="4">
        <v>684</v>
      </c>
      <c r="F685" s="5">
        <v>5</v>
      </c>
      <c r="G685" s="5" t="s">
        <v>3107</v>
      </c>
      <c r="H685" s="5" t="s">
        <v>3108</v>
      </c>
      <c r="I685" s="5">
        <v>3</v>
      </c>
      <c r="J685" s="5" t="s">
        <v>3299</v>
      </c>
      <c r="K685" s="5" t="s">
        <v>3300</v>
      </c>
      <c r="L685" s="5">
        <v>1</v>
      </c>
      <c r="M685" s="4" t="s">
        <v>3301</v>
      </c>
      <c r="N685" s="4" t="s">
        <v>3302</v>
      </c>
      <c r="T685" s="5" t="s">
        <v>7823</v>
      </c>
      <c r="U685" s="5" t="s">
        <v>134</v>
      </c>
      <c r="V685" s="5" t="s">
        <v>135</v>
      </c>
      <c r="W685" s="5" t="s">
        <v>551</v>
      </c>
      <c r="X685" s="5" t="s">
        <v>552</v>
      </c>
      <c r="Y685" s="5" t="s">
        <v>3303</v>
      </c>
      <c r="Z685" s="5" t="s">
        <v>3304</v>
      </c>
      <c r="AC685" s="5">
        <v>66</v>
      </c>
      <c r="AD685" s="5" t="s">
        <v>1603</v>
      </c>
      <c r="AE685" s="5" t="s">
        <v>1604</v>
      </c>
      <c r="AJ685" s="5" t="s">
        <v>35</v>
      </c>
      <c r="AK685" s="5" t="s">
        <v>36</v>
      </c>
      <c r="AL685" s="5" t="s">
        <v>555</v>
      </c>
      <c r="AM685" s="5" t="s">
        <v>556</v>
      </c>
      <c r="AT685" s="5" t="s">
        <v>144</v>
      </c>
      <c r="AU685" s="5" t="s">
        <v>145</v>
      </c>
      <c r="AV685" s="5" t="s">
        <v>3152</v>
      </c>
      <c r="AW685" s="5" t="s">
        <v>3153</v>
      </c>
      <c r="BG685" s="5" t="s">
        <v>144</v>
      </c>
      <c r="BH685" s="5" t="s">
        <v>145</v>
      </c>
      <c r="BI685" s="5" t="s">
        <v>3154</v>
      </c>
      <c r="BJ685" s="5" t="s">
        <v>3155</v>
      </c>
      <c r="BK685" s="5" t="s">
        <v>144</v>
      </c>
      <c r="BL685" s="5" t="s">
        <v>145</v>
      </c>
      <c r="BM685" s="5" t="s">
        <v>3156</v>
      </c>
      <c r="BN685" s="5" t="s">
        <v>3157</v>
      </c>
      <c r="BO685" s="5" t="s">
        <v>144</v>
      </c>
      <c r="BP685" s="5" t="s">
        <v>145</v>
      </c>
      <c r="BQ685" s="5" t="s">
        <v>3158</v>
      </c>
      <c r="BR685" s="5" t="s">
        <v>3159</v>
      </c>
      <c r="BS685" s="5" t="s">
        <v>428</v>
      </c>
      <c r="BT685" s="5" t="s">
        <v>429</v>
      </c>
    </row>
    <row r="686" spans="1:72" ht="13.5" customHeight="1">
      <c r="A686" s="7" t="str">
        <f>HYPERLINK("http://kyu.snu.ac.kr/sdhj/index.jsp?type=hj/GK14746_00IM0001_106a.jpg","1867_수북면_106a")</f>
        <v>1867_수북면_106a</v>
      </c>
      <c r="B686" s="4">
        <v>1867</v>
      </c>
      <c r="C686" s="4" t="s">
        <v>7938</v>
      </c>
      <c r="D686" s="4" t="s">
        <v>7939</v>
      </c>
      <c r="E686" s="4">
        <v>685</v>
      </c>
      <c r="F686" s="5">
        <v>5</v>
      </c>
      <c r="G686" s="5" t="s">
        <v>3107</v>
      </c>
      <c r="H686" s="5" t="s">
        <v>3108</v>
      </c>
      <c r="I686" s="5">
        <v>3</v>
      </c>
      <c r="L686" s="5">
        <v>1</v>
      </c>
      <c r="M686" s="4" t="s">
        <v>3301</v>
      </c>
      <c r="N686" s="4" t="s">
        <v>3302</v>
      </c>
      <c r="S686" s="5" t="s">
        <v>96</v>
      </c>
      <c r="T686" s="5" t="s">
        <v>97</v>
      </c>
      <c r="W686" s="5" t="s">
        <v>192</v>
      </c>
      <c r="X686" s="5" t="s">
        <v>193</v>
      </c>
      <c r="Y686" s="5" t="s">
        <v>156</v>
      </c>
      <c r="Z686" s="5" t="s">
        <v>157</v>
      </c>
      <c r="AC686" s="5">
        <v>50</v>
      </c>
      <c r="AD686" s="5" t="s">
        <v>194</v>
      </c>
      <c r="AE686" s="5" t="s">
        <v>195</v>
      </c>
      <c r="AJ686" s="5" t="s">
        <v>35</v>
      </c>
      <c r="AK686" s="5" t="s">
        <v>36</v>
      </c>
      <c r="AL686" s="5" t="s">
        <v>1332</v>
      </c>
      <c r="AM686" s="5" t="s">
        <v>1333</v>
      </c>
      <c r="AT686" s="5" t="s">
        <v>144</v>
      </c>
      <c r="AU686" s="5" t="s">
        <v>145</v>
      </c>
      <c r="AV686" s="5" t="s">
        <v>3305</v>
      </c>
      <c r="AW686" s="5" t="s">
        <v>3306</v>
      </c>
      <c r="BG686" s="5" t="s">
        <v>144</v>
      </c>
      <c r="BH686" s="5" t="s">
        <v>145</v>
      </c>
      <c r="BI686" s="5" t="s">
        <v>3307</v>
      </c>
      <c r="BJ686" s="5" t="s">
        <v>3308</v>
      </c>
      <c r="BK686" s="5" t="s">
        <v>144</v>
      </c>
      <c r="BL686" s="5" t="s">
        <v>145</v>
      </c>
      <c r="BM686" s="5" t="s">
        <v>3309</v>
      </c>
      <c r="BN686" s="5" t="s">
        <v>3310</v>
      </c>
      <c r="BO686" s="5" t="s">
        <v>144</v>
      </c>
      <c r="BP686" s="5" t="s">
        <v>145</v>
      </c>
      <c r="BQ686" s="5" t="s">
        <v>3311</v>
      </c>
      <c r="BR686" s="5" t="s">
        <v>3312</v>
      </c>
      <c r="BS686" s="5" t="s">
        <v>1332</v>
      </c>
      <c r="BT686" s="5" t="s">
        <v>1333</v>
      </c>
    </row>
    <row r="687" spans="1:72" ht="13.5" customHeight="1">
      <c r="A687" s="7" t="str">
        <f>HYPERLINK("http://kyu.snu.ac.kr/sdhj/index.jsp?type=hj/GK14746_00IM0001_106b.jpg","1867_수북면_106b")</f>
        <v>1867_수북면_106b</v>
      </c>
      <c r="B687" s="4">
        <v>1867</v>
      </c>
      <c r="C687" s="4" t="s">
        <v>7888</v>
      </c>
      <c r="D687" s="4" t="s">
        <v>7889</v>
      </c>
      <c r="E687" s="4">
        <v>686</v>
      </c>
      <c r="F687" s="5">
        <v>5</v>
      </c>
      <c r="G687" s="5" t="s">
        <v>3107</v>
      </c>
      <c r="H687" s="5" t="s">
        <v>3108</v>
      </c>
      <c r="I687" s="5">
        <v>3</v>
      </c>
      <c r="L687" s="5">
        <v>1</v>
      </c>
      <c r="M687" s="4" t="s">
        <v>3301</v>
      </c>
      <c r="N687" s="4" t="s">
        <v>3302</v>
      </c>
      <c r="S687" s="5" t="s">
        <v>114</v>
      </c>
      <c r="T687" s="5" t="s">
        <v>115</v>
      </c>
      <c r="Y687" s="5" t="s">
        <v>3313</v>
      </c>
      <c r="Z687" s="5" t="s">
        <v>3314</v>
      </c>
      <c r="AC687" s="5">
        <v>18</v>
      </c>
      <c r="AD687" s="5" t="s">
        <v>888</v>
      </c>
      <c r="AE687" s="5" t="s">
        <v>889</v>
      </c>
    </row>
    <row r="688" spans="1:72" ht="13.5" customHeight="1">
      <c r="A688" s="7" t="str">
        <f>HYPERLINK("http://kyu.snu.ac.kr/sdhj/index.jsp?type=hj/GK14746_00IM0001_106b.jpg","1867_수북면_106b")</f>
        <v>1867_수북면_106b</v>
      </c>
      <c r="B688" s="4">
        <v>1867</v>
      </c>
      <c r="C688" s="4" t="s">
        <v>7520</v>
      </c>
      <c r="D688" s="4" t="s">
        <v>7521</v>
      </c>
      <c r="E688" s="4">
        <v>687</v>
      </c>
      <c r="F688" s="5">
        <v>5</v>
      </c>
      <c r="G688" s="5" t="s">
        <v>3107</v>
      </c>
      <c r="H688" s="5" t="s">
        <v>3108</v>
      </c>
      <c r="I688" s="5">
        <v>3</v>
      </c>
      <c r="L688" s="5">
        <v>1</v>
      </c>
      <c r="M688" s="4" t="s">
        <v>3301</v>
      </c>
      <c r="N688" s="4" t="s">
        <v>3302</v>
      </c>
      <c r="S688" s="5" t="s">
        <v>114</v>
      </c>
      <c r="T688" s="5" t="s">
        <v>115</v>
      </c>
      <c r="Y688" s="5" t="s">
        <v>3315</v>
      </c>
      <c r="Z688" s="5" t="s">
        <v>3316</v>
      </c>
      <c r="AC688" s="5">
        <v>14</v>
      </c>
      <c r="AD688" s="5" t="s">
        <v>212</v>
      </c>
      <c r="AE688" s="5" t="s">
        <v>213</v>
      </c>
    </row>
    <row r="689" spans="1:72" ht="13.5" customHeight="1">
      <c r="A689" s="7" t="str">
        <f>HYPERLINK("http://kyu.snu.ac.kr/sdhj/index.jsp?type=hj/GK14746_00IM0001_106b.jpg","1867_수북면_106b")</f>
        <v>1867_수북면_106b</v>
      </c>
      <c r="B689" s="4">
        <v>1867</v>
      </c>
      <c r="C689" s="4" t="s">
        <v>7520</v>
      </c>
      <c r="D689" s="4" t="s">
        <v>7521</v>
      </c>
      <c r="E689" s="4">
        <v>688</v>
      </c>
      <c r="F689" s="5">
        <v>5</v>
      </c>
      <c r="G689" s="5" t="s">
        <v>3107</v>
      </c>
      <c r="H689" s="5" t="s">
        <v>3108</v>
      </c>
      <c r="I689" s="5">
        <v>3</v>
      </c>
      <c r="L689" s="5">
        <v>1</v>
      </c>
      <c r="M689" s="4" t="s">
        <v>3301</v>
      </c>
      <c r="N689" s="4" t="s">
        <v>3302</v>
      </c>
      <c r="T689" s="5" t="s">
        <v>7828</v>
      </c>
      <c r="U689" s="5" t="s">
        <v>170</v>
      </c>
      <c r="V689" s="5" t="s">
        <v>171</v>
      </c>
      <c r="Y689" s="5" t="s">
        <v>3317</v>
      </c>
      <c r="Z689" s="5" t="s">
        <v>3318</v>
      </c>
      <c r="AD689" s="5" t="s">
        <v>399</v>
      </c>
      <c r="AE689" s="5" t="s">
        <v>400</v>
      </c>
    </row>
    <row r="690" spans="1:72" ht="13.5" customHeight="1">
      <c r="A690" s="7" t="str">
        <f>HYPERLINK("http://kyu.snu.ac.kr/sdhj/index.jsp?type=hj/GK14746_00IM0001_106b.jpg","1867_수북면_106b")</f>
        <v>1867_수북면_106b</v>
      </c>
      <c r="B690" s="4">
        <v>1867</v>
      </c>
      <c r="C690" s="4" t="s">
        <v>7520</v>
      </c>
      <c r="D690" s="4" t="s">
        <v>7521</v>
      </c>
      <c r="E690" s="4">
        <v>689</v>
      </c>
      <c r="F690" s="5">
        <v>5</v>
      </c>
      <c r="G690" s="5" t="s">
        <v>3107</v>
      </c>
      <c r="H690" s="5" t="s">
        <v>3108</v>
      </c>
      <c r="I690" s="5">
        <v>3</v>
      </c>
      <c r="L690" s="5">
        <v>2</v>
      </c>
      <c r="M690" s="4" t="s">
        <v>8106</v>
      </c>
      <c r="N690" s="4" t="s">
        <v>8107</v>
      </c>
      <c r="T690" s="5" t="s">
        <v>7823</v>
      </c>
      <c r="U690" s="5" t="s">
        <v>134</v>
      </c>
      <c r="V690" s="5" t="s">
        <v>135</v>
      </c>
      <c r="W690" s="5" t="s">
        <v>551</v>
      </c>
      <c r="X690" s="5" t="s">
        <v>552</v>
      </c>
      <c r="Y690" s="5" t="s">
        <v>3319</v>
      </c>
      <c r="Z690" s="5" t="s">
        <v>3320</v>
      </c>
      <c r="AA690" s="5" t="s">
        <v>8108</v>
      </c>
      <c r="AB690" s="5" t="s">
        <v>3321</v>
      </c>
      <c r="AC690" s="5">
        <v>37</v>
      </c>
      <c r="AD690" s="5" t="s">
        <v>414</v>
      </c>
      <c r="AE690" s="5" t="s">
        <v>415</v>
      </c>
      <c r="AJ690" s="5" t="s">
        <v>35</v>
      </c>
      <c r="AK690" s="5" t="s">
        <v>36</v>
      </c>
      <c r="AL690" s="5" t="s">
        <v>555</v>
      </c>
      <c r="AM690" s="5" t="s">
        <v>556</v>
      </c>
      <c r="AT690" s="5" t="s">
        <v>134</v>
      </c>
      <c r="AU690" s="5" t="s">
        <v>135</v>
      </c>
      <c r="AV690" s="5" t="s">
        <v>3322</v>
      </c>
      <c r="AW690" s="5" t="s">
        <v>3323</v>
      </c>
      <c r="BG690" s="5" t="s">
        <v>144</v>
      </c>
      <c r="BH690" s="5" t="s">
        <v>145</v>
      </c>
      <c r="BI690" s="5" t="s">
        <v>3152</v>
      </c>
      <c r="BJ690" s="5" t="s">
        <v>3153</v>
      </c>
      <c r="BK690" s="5" t="s">
        <v>144</v>
      </c>
      <c r="BL690" s="5" t="s">
        <v>145</v>
      </c>
      <c r="BM690" s="5" t="s">
        <v>3154</v>
      </c>
      <c r="BN690" s="5" t="s">
        <v>3155</v>
      </c>
      <c r="BO690" s="5" t="s">
        <v>144</v>
      </c>
      <c r="BP690" s="5" t="s">
        <v>145</v>
      </c>
      <c r="BQ690" s="5" t="s">
        <v>2762</v>
      </c>
      <c r="BR690" s="5" t="s">
        <v>2763</v>
      </c>
      <c r="BS690" s="5" t="s">
        <v>154</v>
      </c>
      <c r="BT690" s="5" t="s">
        <v>155</v>
      </c>
    </row>
    <row r="691" spans="1:72" ht="13.5" customHeight="1">
      <c r="A691" s="7" t="str">
        <f>HYPERLINK("http://kyu.snu.ac.kr/sdhj/index.jsp?type=hj/GK14746_00IM0001_106b.jpg","1867_수북면_106b")</f>
        <v>1867_수북면_106b</v>
      </c>
      <c r="B691" s="4">
        <v>1867</v>
      </c>
      <c r="C691" s="4" t="s">
        <v>7612</v>
      </c>
      <c r="D691" s="4" t="s">
        <v>7613</v>
      </c>
      <c r="E691" s="4">
        <v>690</v>
      </c>
      <c r="F691" s="5">
        <v>5</v>
      </c>
      <c r="G691" s="5" t="s">
        <v>3107</v>
      </c>
      <c r="H691" s="5" t="s">
        <v>3108</v>
      </c>
      <c r="I691" s="5">
        <v>3</v>
      </c>
      <c r="L691" s="5">
        <v>2</v>
      </c>
      <c r="M691" s="4" t="s">
        <v>3324</v>
      </c>
      <c r="N691" s="4" t="s">
        <v>3325</v>
      </c>
      <c r="S691" s="5" t="s">
        <v>96</v>
      </c>
      <c r="T691" s="5" t="s">
        <v>97</v>
      </c>
      <c r="W691" s="5" t="s">
        <v>1218</v>
      </c>
      <c r="X691" s="5" t="s">
        <v>1219</v>
      </c>
      <c r="Y691" s="5" t="s">
        <v>156</v>
      </c>
      <c r="Z691" s="5" t="s">
        <v>157</v>
      </c>
      <c r="AC691" s="5">
        <v>29</v>
      </c>
      <c r="AD691" s="5" t="s">
        <v>120</v>
      </c>
      <c r="AE691" s="5" t="s">
        <v>121</v>
      </c>
      <c r="AJ691" s="5" t="s">
        <v>35</v>
      </c>
      <c r="AK691" s="5" t="s">
        <v>36</v>
      </c>
      <c r="AL691" s="5" t="s">
        <v>1220</v>
      </c>
      <c r="AM691" s="5" t="s">
        <v>1221</v>
      </c>
      <c r="AT691" s="5" t="s">
        <v>144</v>
      </c>
      <c r="AU691" s="5" t="s">
        <v>145</v>
      </c>
      <c r="AV691" s="5" t="s">
        <v>3326</v>
      </c>
      <c r="AW691" s="5" t="s">
        <v>3327</v>
      </c>
      <c r="BG691" s="5" t="s">
        <v>144</v>
      </c>
      <c r="BH691" s="5" t="s">
        <v>145</v>
      </c>
      <c r="BI691" s="5" t="s">
        <v>3328</v>
      </c>
      <c r="BJ691" s="5" t="s">
        <v>3329</v>
      </c>
      <c r="BK691" s="5" t="s">
        <v>144</v>
      </c>
      <c r="BL691" s="5" t="s">
        <v>145</v>
      </c>
      <c r="BM691" s="5" t="s">
        <v>3330</v>
      </c>
      <c r="BN691" s="5" t="s">
        <v>2449</v>
      </c>
      <c r="BO691" s="5" t="s">
        <v>144</v>
      </c>
      <c r="BP691" s="5" t="s">
        <v>145</v>
      </c>
      <c r="BQ691" s="5" t="s">
        <v>3331</v>
      </c>
      <c r="BR691" s="5" t="s">
        <v>3332</v>
      </c>
      <c r="BS691" s="5" t="s">
        <v>499</v>
      </c>
      <c r="BT691" s="5" t="s">
        <v>500</v>
      </c>
    </row>
    <row r="692" spans="1:72" ht="13.5" customHeight="1">
      <c r="A692" s="7" t="str">
        <f>HYPERLINK("http://kyu.snu.ac.kr/sdhj/index.jsp?type=hj/GK14746_00IM0001_106b.jpg","1867_수북면_106b")</f>
        <v>1867_수북면_106b</v>
      </c>
      <c r="B692" s="4">
        <v>1867</v>
      </c>
      <c r="C692" s="4" t="s">
        <v>7739</v>
      </c>
      <c r="D692" s="4" t="s">
        <v>7740</v>
      </c>
      <c r="E692" s="4">
        <v>691</v>
      </c>
      <c r="F692" s="5">
        <v>5</v>
      </c>
      <c r="G692" s="5" t="s">
        <v>3107</v>
      </c>
      <c r="H692" s="5" t="s">
        <v>3108</v>
      </c>
      <c r="I692" s="5">
        <v>3</v>
      </c>
      <c r="L692" s="5">
        <v>2</v>
      </c>
      <c r="M692" s="4" t="s">
        <v>3324</v>
      </c>
      <c r="N692" s="4" t="s">
        <v>3325</v>
      </c>
      <c r="T692" s="5" t="s">
        <v>8109</v>
      </c>
      <c r="U692" s="5" t="s">
        <v>170</v>
      </c>
      <c r="V692" s="5" t="s">
        <v>171</v>
      </c>
      <c r="Y692" s="5" t="s">
        <v>3333</v>
      </c>
      <c r="Z692" s="5" t="s">
        <v>3334</v>
      </c>
      <c r="AD692" s="5" t="s">
        <v>268</v>
      </c>
      <c r="AE692" s="5" t="s">
        <v>269</v>
      </c>
    </row>
    <row r="693" spans="1:72" ht="13.5" customHeight="1">
      <c r="A693" s="7" t="str">
        <f>HYPERLINK("http://kyu.snu.ac.kr/sdhj/index.jsp?type=hj/GK14746_00IM0001_106b.jpg","1867_수북면_106b")</f>
        <v>1867_수북면_106b</v>
      </c>
      <c r="B693" s="4">
        <v>1867</v>
      </c>
      <c r="C693" s="4" t="s">
        <v>7938</v>
      </c>
      <c r="D693" s="4" t="s">
        <v>7939</v>
      </c>
      <c r="E693" s="4">
        <v>692</v>
      </c>
      <c r="F693" s="5">
        <v>5</v>
      </c>
      <c r="G693" s="5" t="s">
        <v>3107</v>
      </c>
      <c r="H693" s="5" t="s">
        <v>3108</v>
      </c>
      <c r="I693" s="5">
        <v>3</v>
      </c>
      <c r="L693" s="5">
        <v>3</v>
      </c>
      <c r="M693" s="4" t="s">
        <v>3335</v>
      </c>
      <c r="N693" s="4" t="s">
        <v>3336</v>
      </c>
      <c r="Q693" s="5" t="s">
        <v>3337</v>
      </c>
      <c r="R693" s="5" t="s">
        <v>3338</v>
      </c>
      <c r="T693" s="5" t="s">
        <v>8110</v>
      </c>
      <c r="U693" s="5" t="s">
        <v>134</v>
      </c>
      <c r="V693" s="5" t="s">
        <v>135</v>
      </c>
      <c r="W693" s="5" t="s">
        <v>8111</v>
      </c>
      <c r="X693" s="5" t="s">
        <v>8112</v>
      </c>
      <c r="Y693" s="5" t="s">
        <v>3339</v>
      </c>
      <c r="Z693" s="5" t="s">
        <v>3340</v>
      </c>
      <c r="AC693" s="5">
        <v>38</v>
      </c>
      <c r="AD693" s="5" t="s">
        <v>414</v>
      </c>
      <c r="AE693" s="5" t="s">
        <v>415</v>
      </c>
      <c r="AJ693" s="5" t="s">
        <v>35</v>
      </c>
      <c r="AK693" s="5" t="s">
        <v>36</v>
      </c>
      <c r="AL693" s="5" t="s">
        <v>112</v>
      </c>
      <c r="AM693" s="5" t="s">
        <v>113</v>
      </c>
      <c r="AT693" s="5" t="s">
        <v>144</v>
      </c>
      <c r="AU693" s="5" t="s">
        <v>145</v>
      </c>
      <c r="AV693" s="5" t="s">
        <v>2148</v>
      </c>
      <c r="AW693" s="5" t="s">
        <v>2149</v>
      </c>
      <c r="BG693" s="5" t="s">
        <v>144</v>
      </c>
      <c r="BH693" s="5" t="s">
        <v>145</v>
      </c>
      <c r="BI693" s="5" t="s">
        <v>3341</v>
      </c>
      <c r="BJ693" s="5" t="s">
        <v>3342</v>
      </c>
      <c r="BK693" s="5" t="s">
        <v>144</v>
      </c>
      <c r="BL693" s="5" t="s">
        <v>145</v>
      </c>
      <c r="BM693" s="5" t="s">
        <v>3343</v>
      </c>
      <c r="BN693" s="5" t="s">
        <v>3344</v>
      </c>
      <c r="BO693" s="5" t="s">
        <v>144</v>
      </c>
      <c r="BP693" s="5" t="s">
        <v>145</v>
      </c>
      <c r="BQ693" s="5" t="s">
        <v>3345</v>
      </c>
      <c r="BR693" s="5" t="s">
        <v>3346</v>
      </c>
      <c r="BS693" s="5" t="s">
        <v>228</v>
      </c>
      <c r="BT693" s="5" t="s">
        <v>229</v>
      </c>
    </row>
    <row r="694" spans="1:72" ht="13.5" customHeight="1">
      <c r="A694" s="7" t="str">
        <f>HYPERLINK("http://kyu.snu.ac.kr/sdhj/index.jsp?type=hj/GK14746_00IM0001_106b.jpg","1867_수북면_106b")</f>
        <v>1867_수북면_106b</v>
      </c>
      <c r="B694" s="4">
        <v>1867</v>
      </c>
      <c r="C694" s="4" t="s">
        <v>7485</v>
      </c>
      <c r="D694" s="4" t="s">
        <v>7486</v>
      </c>
      <c r="E694" s="4">
        <v>693</v>
      </c>
      <c r="F694" s="5">
        <v>5</v>
      </c>
      <c r="G694" s="5" t="s">
        <v>3107</v>
      </c>
      <c r="H694" s="5" t="s">
        <v>3108</v>
      </c>
      <c r="I694" s="5">
        <v>3</v>
      </c>
      <c r="L694" s="5">
        <v>3</v>
      </c>
      <c r="M694" s="4" t="s">
        <v>3335</v>
      </c>
      <c r="N694" s="4" t="s">
        <v>3336</v>
      </c>
      <c r="S694" s="5" t="s">
        <v>96</v>
      </c>
      <c r="T694" s="5" t="s">
        <v>97</v>
      </c>
      <c r="W694" s="5" t="s">
        <v>336</v>
      </c>
      <c r="X694" s="5" t="s">
        <v>337</v>
      </c>
      <c r="Y694" s="5" t="s">
        <v>156</v>
      </c>
      <c r="Z694" s="5" t="s">
        <v>157</v>
      </c>
      <c r="AC694" s="5">
        <v>29</v>
      </c>
      <c r="AD694" s="5" t="s">
        <v>120</v>
      </c>
      <c r="AE694" s="5" t="s">
        <v>121</v>
      </c>
      <c r="AJ694" s="5" t="s">
        <v>35</v>
      </c>
      <c r="AK694" s="5" t="s">
        <v>36</v>
      </c>
      <c r="AL694" s="5" t="s">
        <v>342</v>
      </c>
      <c r="AM694" s="5" t="s">
        <v>343</v>
      </c>
      <c r="AT694" s="5" t="s">
        <v>144</v>
      </c>
      <c r="AU694" s="5" t="s">
        <v>145</v>
      </c>
      <c r="AV694" s="5" t="s">
        <v>3347</v>
      </c>
      <c r="AW694" s="5" t="s">
        <v>3348</v>
      </c>
      <c r="BG694" s="5" t="s">
        <v>144</v>
      </c>
      <c r="BH694" s="5" t="s">
        <v>145</v>
      </c>
      <c r="BI694" s="5" t="s">
        <v>3349</v>
      </c>
      <c r="BJ694" s="5" t="s">
        <v>3350</v>
      </c>
      <c r="BK694" s="5" t="s">
        <v>144</v>
      </c>
      <c r="BL694" s="5" t="s">
        <v>145</v>
      </c>
      <c r="BM694" s="5" t="s">
        <v>3351</v>
      </c>
      <c r="BN694" s="5" t="s">
        <v>3352</v>
      </c>
      <c r="BO694" s="5" t="s">
        <v>144</v>
      </c>
      <c r="BP694" s="5" t="s">
        <v>145</v>
      </c>
      <c r="BQ694" s="5" t="s">
        <v>3353</v>
      </c>
      <c r="BR694" s="5" t="s">
        <v>3354</v>
      </c>
      <c r="BS694" s="5" t="s">
        <v>527</v>
      </c>
      <c r="BT694" s="5" t="s">
        <v>528</v>
      </c>
    </row>
    <row r="695" spans="1:72" ht="13.5" customHeight="1">
      <c r="A695" s="7" t="str">
        <f>HYPERLINK("http://kyu.snu.ac.kr/sdhj/index.jsp?type=hj/GK14746_00IM0001_106b.jpg","1867_수북면_106b")</f>
        <v>1867_수북면_106b</v>
      </c>
      <c r="B695" s="4">
        <v>1867</v>
      </c>
      <c r="C695" s="4" t="s">
        <v>7910</v>
      </c>
      <c r="D695" s="4" t="s">
        <v>7911</v>
      </c>
      <c r="E695" s="4">
        <v>694</v>
      </c>
      <c r="F695" s="5">
        <v>5</v>
      </c>
      <c r="G695" s="5" t="s">
        <v>3107</v>
      </c>
      <c r="H695" s="5" t="s">
        <v>3108</v>
      </c>
      <c r="I695" s="5">
        <v>3</v>
      </c>
      <c r="L695" s="5">
        <v>3</v>
      </c>
      <c r="M695" s="4" t="s">
        <v>3335</v>
      </c>
      <c r="N695" s="4" t="s">
        <v>3336</v>
      </c>
      <c r="T695" s="5" t="s">
        <v>8113</v>
      </c>
      <c r="U695" s="5" t="s">
        <v>170</v>
      </c>
      <c r="V695" s="5" t="s">
        <v>171</v>
      </c>
      <c r="Y695" s="5" t="s">
        <v>3355</v>
      </c>
      <c r="Z695" s="5" t="s">
        <v>2729</v>
      </c>
      <c r="AD695" s="5" t="s">
        <v>739</v>
      </c>
      <c r="AE695" s="5" t="s">
        <v>740</v>
      </c>
    </row>
    <row r="696" spans="1:72" ht="13.5" customHeight="1">
      <c r="A696" s="7" t="str">
        <f>HYPERLINK("http://kyu.snu.ac.kr/sdhj/index.jsp?type=hj/GK14746_00IM0001_106b.jpg","1867_수북면_106b")</f>
        <v>1867_수북면_106b</v>
      </c>
      <c r="B696" s="4">
        <v>1867</v>
      </c>
      <c r="C696" s="4" t="s">
        <v>7485</v>
      </c>
      <c r="D696" s="4" t="s">
        <v>7486</v>
      </c>
      <c r="E696" s="4">
        <v>695</v>
      </c>
      <c r="F696" s="5">
        <v>5</v>
      </c>
      <c r="G696" s="5" t="s">
        <v>3107</v>
      </c>
      <c r="H696" s="5" t="s">
        <v>3108</v>
      </c>
      <c r="I696" s="5">
        <v>3</v>
      </c>
      <c r="L696" s="5">
        <v>4</v>
      </c>
      <c r="M696" s="4" t="s">
        <v>3299</v>
      </c>
      <c r="N696" s="4" t="s">
        <v>3300</v>
      </c>
      <c r="T696" s="5" t="s">
        <v>7801</v>
      </c>
      <c r="U696" s="5" t="s">
        <v>3356</v>
      </c>
      <c r="V696" s="5" t="s">
        <v>3357</v>
      </c>
      <c r="W696" s="5" t="s">
        <v>336</v>
      </c>
      <c r="X696" s="5" t="s">
        <v>337</v>
      </c>
      <c r="Y696" s="5" t="s">
        <v>3358</v>
      </c>
      <c r="Z696" s="5" t="s">
        <v>3359</v>
      </c>
      <c r="AC696" s="5">
        <v>68</v>
      </c>
      <c r="AD696" s="5" t="s">
        <v>328</v>
      </c>
      <c r="AE696" s="5" t="s">
        <v>329</v>
      </c>
      <c r="AJ696" s="5" t="s">
        <v>35</v>
      </c>
      <c r="AK696" s="5" t="s">
        <v>36</v>
      </c>
      <c r="AL696" s="5" t="s">
        <v>342</v>
      </c>
      <c r="AM696" s="5" t="s">
        <v>343</v>
      </c>
      <c r="AT696" s="5" t="s">
        <v>86</v>
      </c>
      <c r="AU696" s="5" t="s">
        <v>87</v>
      </c>
      <c r="AV696" s="5" t="s">
        <v>3360</v>
      </c>
      <c r="AW696" s="5" t="s">
        <v>3361</v>
      </c>
      <c r="BG696" s="5" t="s">
        <v>86</v>
      </c>
      <c r="BH696" s="5" t="s">
        <v>87</v>
      </c>
      <c r="BI696" s="5" t="s">
        <v>2589</v>
      </c>
      <c r="BJ696" s="5" t="s">
        <v>2590</v>
      </c>
      <c r="BK696" s="5" t="s">
        <v>86</v>
      </c>
      <c r="BL696" s="5" t="s">
        <v>87</v>
      </c>
      <c r="BM696" s="5" t="s">
        <v>3362</v>
      </c>
      <c r="BN696" s="5" t="s">
        <v>3363</v>
      </c>
      <c r="BO696" s="5" t="s">
        <v>86</v>
      </c>
      <c r="BP696" s="5" t="s">
        <v>87</v>
      </c>
      <c r="BQ696" s="5" t="s">
        <v>3364</v>
      </c>
      <c r="BR696" s="5" t="s">
        <v>8114</v>
      </c>
      <c r="BS696" s="5" t="s">
        <v>190</v>
      </c>
      <c r="BT696" s="5" t="s">
        <v>191</v>
      </c>
    </row>
    <row r="697" spans="1:72" ht="13.5" customHeight="1">
      <c r="A697" s="7" t="str">
        <f>HYPERLINK("http://kyu.snu.ac.kr/sdhj/index.jsp?type=hj/GK14746_00IM0001_106b.jpg","1867_수북면_106b")</f>
        <v>1867_수북면_106b</v>
      </c>
      <c r="B697" s="4">
        <v>1867</v>
      </c>
      <c r="C697" s="4" t="s">
        <v>8115</v>
      </c>
      <c r="D697" s="4" t="s">
        <v>8116</v>
      </c>
      <c r="E697" s="4">
        <v>696</v>
      </c>
      <c r="F697" s="5">
        <v>5</v>
      </c>
      <c r="G697" s="5" t="s">
        <v>3107</v>
      </c>
      <c r="H697" s="5" t="s">
        <v>3108</v>
      </c>
      <c r="I697" s="5">
        <v>3</v>
      </c>
      <c r="L697" s="5">
        <v>4</v>
      </c>
      <c r="M697" s="4" t="s">
        <v>3299</v>
      </c>
      <c r="N697" s="4" t="s">
        <v>3300</v>
      </c>
      <c r="S697" s="5" t="s">
        <v>96</v>
      </c>
      <c r="T697" s="5" t="s">
        <v>97</v>
      </c>
      <c r="W697" s="5" t="s">
        <v>8117</v>
      </c>
      <c r="X697" s="5" t="s">
        <v>3273</v>
      </c>
      <c r="Y697" s="5" t="s">
        <v>22</v>
      </c>
      <c r="Z697" s="5" t="s">
        <v>23</v>
      </c>
      <c r="AC697" s="5">
        <v>63</v>
      </c>
      <c r="AD697" s="5" t="s">
        <v>2512</v>
      </c>
      <c r="AE697" s="5" t="s">
        <v>2513</v>
      </c>
      <c r="AJ697" s="5" t="s">
        <v>35</v>
      </c>
      <c r="AK697" s="5" t="s">
        <v>36</v>
      </c>
      <c r="AL697" s="5" t="s">
        <v>8118</v>
      </c>
      <c r="AM697" s="5" t="s">
        <v>8119</v>
      </c>
      <c r="AT697" s="5" t="s">
        <v>86</v>
      </c>
      <c r="AU697" s="5" t="s">
        <v>87</v>
      </c>
      <c r="AV697" s="5" t="s">
        <v>3365</v>
      </c>
      <c r="AW697" s="5" t="s">
        <v>3366</v>
      </c>
      <c r="BG697" s="5" t="s">
        <v>86</v>
      </c>
      <c r="BH697" s="5" t="s">
        <v>87</v>
      </c>
      <c r="BI697" s="5" t="s">
        <v>3367</v>
      </c>
      <c r="BJ697" s="5" t="s">
        <v>3368</v>
      </c>
      <c r="BK697" s="5" t="s">
        <v>86</v>
      </c>
      <c r="BL697" s="5" t="s">
        <v>87</v>
      </c>
      <c r="BM697" s="5" t="s">
        <v>3369</v>
      </c>
      <c r="BN697" s="5" t="s">
        <v>3370</v>
      </c>
      <c r="BO697" s="5" t="s">
        <v>86</v>
      </c>
      <c r="BP697" s="5" t="s">
        <v>87</v>
      </c>
      <c r="BQ697" s="5" t="s">
        <v>3371</v>
      </c>
      <c r="BR697" s="5" t="s">
        <v>3372</v>
      </c>
      <c r="BS697" s="5" t="s">
        <v>84</v>
      </c>
      <c r="BT697" s="5" t="s">
        <v>85</v>
      </c>
    </row>
    <row r="698" spans="1:72" ht="13.5" customHeight="1">
      <c r="A698" s="7" t="str">
        <f>HYPERLINK("http://kyu.snu.ac.kr/sdhj/index.jsp?type=hj/GK14746_00IM0001_106b.jpg","1867_수북면_106b")</f>
        <v>1867_수북면_106b</v>
      </c>
      <c r="B698" s="4">
        <v>1867</v>
      </c>
      <c r="C698" s="4" t="s">
        <v>7681</v>
      </c>
      <c r="D698" s="4" t="s">
        <v>7682</v>
      </c>
      <c r="E698" s="4">
        <v>697</v>
      </c>
      <c r="F698" s="5">
        <v>5</v>
      </c>
      <c r="G698" s="5" t="s">
        <v>3107</v>
      </c>
      <c r="H698" s="5" t="s">
        <v>3108</v>
      </c>
      <c r="I698" s="5">
        <v>3</v>
      </c>
      <c r="L698" s="5">
        <v>5</v>
      </c>
      <c r="M698" s="4" t="s">
        <v>3373</v>
      </c>
      <c r="N698" s="4" t="s">
        <v>3374</v>
      </c>
      <c r="T698" s="5" t="s">
        <v>8120</v>
      </c>
      <c r="U698" s="5" t="s">
        <v>3375</v>
      </c>
      <c r="V698" s="5" t="s">
        <v>3376</v>
      </c>
      <c r="W698" s="5" t="s">
        <v>78</v>
      </c>
      <c r="X698" s="5" t="s">
        <v>79</v>
      </c>
      <c r="Y698" s="5" t="s">
        <v>8121</v>
      </c>
      <c r="Z698" s="5" t="s">
        <v>3377</v>
      </c>
      <c r="AC698" s="5">
        <v>44</v>
      </c>
      <c r="AD698" s="5" t="s">
        <v>583</v>
      </c>
      <c r="AE698" s="5" t="s">
        <v>584</v>
      </c>
      <c r="AJ698" s="5" t="s">
        <v>35</v>
      </c>
      <c r="AK698" s="5" t="s">
        <v>36</v>
      </c>
      <c r="AL698" s="5" t="s">
        <v>160</v>
      </c>
      <c r="AM698" s="5" t="s">
        <v>161</v>
      </c>
      <c r="AT698" s="5" t="s">
        <v>86</v>
      </c>
      <c r="AU698" s="5" t="s">
        <v>87</v>
      </c>
      <c r="AV698" s="5" t="s">
        <v>3378</v>
      </c>
      <c r="AW698" s="5" t="s">
        <v>2625</v>
      </c>
      <c r="BG698" s="5" t="s">
        <v>86</v>
      </c>
      <c r="BH698" s="5" t="s">
        <v>87</v>
      </c>
      <c r="BI698" s="5" t="s">
        <v>3379</v>
      </c>
      <c r="BJ698" s="5" t="s">
        <v>2221</v>
      </c>
      <c r="BK698" s="5" t="s">
        <v>86</v>
      </c>
      <c r="BL698" s="5" t="s">
        <v>87</v>
      </c>
      <c r="BM698" s="5" t="s">
        <v>898</v>
      </c>
      <c r="BN698" s="5" t="s">
        <v>899</v>
      </c>
      <c r="BO698" s="5" t="s">
        <v>86</v>
      </c>
      <c r="BP698" s="5" t="s">
        <v>87</v>
      </c>
      <c r="BQ698" s="5" t="s">
        <v>3380</v>
      </c>
      <c r="BR698" s="5" t="s">
        <v>3381</v>
      </c>
      <c r="BS698" s="5" t="s">
        <v>365</v>
      </c>
      <c r="BT698" s="5" t="s">
        <v>366</v>
      </c>
    </row>
    <row r="699" spans="1:72" ht="13.5" customHeight="1">
      <c r="A699" s="7" t="str">
        <f>HYPERLINK("http://kyu.snu.ac.kr/sdhj/index.jsp?type=hj/GK14746_00IM0001_106b.jpg","1867_수북면_106b")</f>
        <v>1867_수북면_106b</v>
      </c>
      <c r="B699" s="4">
        <v>1867</v>
      </c>
      <c r="C699" s="4" t="s">
        <v>7464</v>
      </c>
      <c r="D699" s="4" t="s">
        <v>7465</v>
      </c>
      <c r="E699" s="4">
        <v>698</v>
      </c>
      <c r="F699" s="5">
        <v>5</v>
      </c>
      <c r="G699" s="5" t="s">
        <v>3107</v>
      </c>
      <c r="H699" s="5" t="s">
        <v>3108</v>
      </c>
      <c r="I699" s="5">
        <v>3</v>
      </c>
      <c r="L699" s="5">
        <v>5</v>
      </c>
      <c r="M699" s="4" t="s">
        <v>3373</v>
      </c>
      <c r="N699" s="4" t="s">
        <v>3374</v>
      </c>
      <c r="S699" s="5" t="s">
        <v>96</v>
      </c>
      <c r="T699" s="5" t="s">
        <v>97</v>
      </c>
      <c r="Y699" s="5" t="s">
        <v>22</v>
      </c>
      <c r="Z699" s="5" t="s">
        <v>23</v>
      </c>
      <c r="AC699" s="5">
        <v>47</v>
      </c>
      <c r="AD699" s="5" t="s">
        <v>353</v>
      </c>
      <c r="AE699" s="5" t="s">
        <v>354</v>
      </c>
      <c r="AJ699" s="5" t="s">
        <v>35</v>
      </c>
      <c r="AK699" s="5" t="s">
        <v>36</v>
      </c>
      <c r="AL699" s="5" t="s">
        <v>242</v>
      </c>
      <c r="AM699" s="5" t="s">
        <v>243</v>
      </c>
      <c r="AT699" s="5" t="s">
        <v>86</v>
      </c>
      <c r="AU699" s="5" t="s">
        <v>87</v>
      </c>
      <c r="AV699" s="5" t="s">
        <v>3382</v>
      </c>
      <c r="AW699" s="5" t="s">
        <v>3383</v>
      </c>
      <c r="BG699" s="5" t="s">
        <v>86</v>
      </c>
      <c r="BH699" s="5" t="s">
        <v>87</v>
      </c>
      <c r="BI699" s="5" t="s">
        <v>3384</v>
      </c>
      <c r="BJ699" s="5" t="s">
        <v>3385</v>
      </c>
      <c r="BK699" s="5" t="s">
        <v>86</v>
      </c>
      <c r="BL699" s="5" t="s">
        <v>87</v>
      </c>
      <c r="BM699" s="5" t="s">
        <v>3386</v>
      </c>
      <c r="BN699" s="5" t="s">
        <v>3387</v>
      </c>
      <c r="BO699" s="5" t="s">
        <v>86</v>
      </c>
      <c r="BP699" s="5" t="s">
        <v>87</v>
      </c>
      <c r="BQ699" s="5" t="s">
        <v>3388</v>
      </c>
      <c r="BR699" s="5" t="s">
        <v>3389</v>
      </c>
      <c r="BS699" s="5" t="s">
        <v>84</v>
      </c>
      <c r="BT699" s="5" t="s">
        <v>85</v>
      </c>
    </row>
    <row r="700" spans="1:72" ht="13.5" customHeight="1">
      <c r="A700" s="7" t="str">
        <f>HYPERLINK("http://kyu.snu.ac.kr/sdhj/index.jsp?type=hj/GK14746_00IM0001_106b.jpg","1867_수북면_106b")</f>
        <v>1867_수북면_106b</v>
      </c>
      <c r="B700" s="4">
        <v>1867</v>
      </c>
      <c r="C700" s="4" t="s">
        <v>7778</v>
      </c>
      <c r="D700" s="4" t="s">
        <v>7779</v>
      </c>
      <c r="E700" s="4">
        <v>699</v>
      </c>
      <c r="F700" s="5">
        <v>5</v>
      </c>
      <c r="G700" s="5" t="s">
        <v>3107</v>
      </c>
      <c r="H700" s="5" t="s">
        <v>3108</v>
      </c>
      <c r="I700" s="5">
        <v>3</v>
      </c>
      <c r="L700" s="5">
        <v>5</v>
      </c>
      <c r="M700" s="4" t="s">
        <v>3373</v>
      </c>
      <c r="N700" s="4" t="s">
        <v>3374</v>
      </c>
      <c r="S700" s="5" t="s">
        <v>254</v>
      </c>
      <c r="T700" s="5" t="s">
        <v>255</v>
      </c>
      <c r="U700" s="5" t="s">
        <v>8122</v>
      </c>
      <c r="V700" s="5" t="s">
        <v>8123</v>
      </c>
      <c r="Y700" s="5" t="s">
        <v>3390</v>
      </c>
      <c r="Z700" s="5" t="s">
        <v>3391</v>
      </c>
      <c r="AC700" s="5">
        <v>32</v>
      </c>
      <c r="AD700" s="5" t="s">
        <v>158</v>
      </c>
      <c r="AE700" s="5" t="s">
        <v>159</v>
      </c>
    </row>
    <row r="701" spans="1:72" ht="13.5" customHeight="1">
      <c r="A701" s="7" t="str">
        <f>HYPERLINK("http://kyu.snu.ac.kr/sdhj/index.jsp?type=hj/GK14746_00IM0001_107a.jpg","1867_수북면_107a")</f>
        <v>1867_수북면_107a</v>
      </c>
      <c r="B701" s="4">
        <v>1867</v>
      </c>
      <c r="C701" s="4" t="s">
        <v>8124</v>
      </c>
      <c r="D701" s="4" t="s">
        <v>8125</v>
      </c>
      <c r="E701" s="4">
        <v>700</v>
      </c>
      <c r="F701" s="5">
        <v>5</v>
      </c>
      <c r="G701" s="5" t="s">
        <v>3107</v>
      </c>
      <c r="H701" s="5" t="s">
        <v>3108</v>
      </c>
      <c r="I701" s="5">
        <v>4</v>
      </c>
      <c r="J701" s="5" t="s">
        <v>3392</v>
      </c>
      <c r="K701" s="5" t="s">
        <v>237</v>
      </c>
      <c r="L701" s="5">
        <v>1</v>
      </c>
      <c r="M701" s="4" t="s">
        <v>3393</v>
      </c>
      <c r="N701" s="4" t="s">
        <v>3394</v>
      </c>
      <c r="O701" s="5" t="s">
        <v>14</v>
      </c>
      <c r="P701" s="5" t="s">
        <v>15</v>
      </c>
      <c r="T701" s="5" t="s">
        <v>7514</v>
      </c>
      <c r="W701" s="5" t="s">
        <v>192</v>
      </c>
      <c r="X701" s="5" t="s">
        <v>193</v>
      </c>
      <c r="Y701" s="5" t="s">
        <v>3395</v>
      </c>
      <c r="Z701" s="5" t="s">
        <v>3396</v>
      </c>
      <c r="AC701" s="5">
        <v>36</v>
      </c>
      <c r="AD701" s="5" t="s">
        <v>426</v>
      </c>
      <c r="AE701" s="5" t="s">
        <v>427</v>
      </c>
      <c r="AJ701" s="5" t="s">
        <v>35</v>
      </c>
      <c r="AK701" s="5" t="s">
        <v>36</v>
      </c>
      <c r="AL701" s="5" t="s">
        <v>228</v>
      </c>
      <c r="AM701" s="5" t="s">
        <v>229</v>
      </c>
      <c r="AV701" s="5" t="s">
        <v>8126</v>
      </c>
      <c r="AW701" s="5" t="s">
        <v>2933</v>
      </c>
      <c r="BI701" s="5" t="s">
        <v>8127</v>
      </c>
      <c r="BJ701" s="5" t="s">
        <v>3397</v>
      </c>
      <c r="BM701" s="5" t="s">
        <v>3398</v>
      </c>
      <c r="BN701" s="5" t="s">
        <v>3219</v>
      </c>
      <c r="BQ701" s="5" t="s">
        <v>8128</v>
      </c>
      <c r="BR701" s="5" t="s">
        <v>8129</v>
      </c>
      <c r="BS701" s="5" t="s">
        <v>491</v>
      </c>
      <c r="BT701" s="5" t="s">
        <v>492</v>
      </c>
    </row>
    <row r="702" spans="1:72" ht="13.5" customHeight="1">
      <c r="A702" s="7" t="str">
        <f>HYPERLINK("http://kyu.snu.ac.kr/sdhj/index.jsp?type=hj/GK14746_00IM0001_107a.jpg","1867_수북면_107a")</f>
        <v>1867_수북면_107a</v>
      </c>
      <c r="B702" s="4">
        <v>1867</v>
      </c>
      <c r="C702" s="4" t="s">
        <v>7522</v>
      </c>
      <c r="D702" s="4" t="s">
        <v>7523</v>
      </c>
      <c r="E702" s="4">
        <v>701</v>
      </c>
      <c r="F702" s="5">
        <v>5</v>
      </c>
      <c r="G702" s="5" t="s">
        <v>3107</v>
      </c>
      <c r="H702" s="5" t="s">
        <v>3108</v>
      </c>
      <c r="I702" s="5">
        <v>4</v>
      </c>
      <c r="L702" s="5">
        <v>1</v>
      </c>
      <c r="M702" s="4" t="s">
        <v>3393</v>
      </c>
      <c r="N702" s="4" t="s">
        <v>3394</v>
      </c>
      <c r="S702" s="5" t="s">
        <v>96</v>
      </c>
      <c r="T702" s="5" t="s">
        <v>97</v>
      </c>
      <c r="W702" s="5" t="s">
        <v>678</v>
      </c>
      <c r="X702" s="5" t="s">
        <v>679</v>
      </c>
      <c r="AC702" s="5">
        <v>29</v>
      </c>
      <c r="AD702" s="5" t="s">
        <v>120</v>
      </c>
      <c r="AE702" s="5" t="s">
        <v>121</v>
      </c>
      <c r="AJ702" s="5" t="s">
        <v>35</v>
      </c>
      <c r="AK702" s="5" t="s">
        <v>36</v>
      </c>
      <c r="AL702" s="5" t="s">
        <v>477</v>
      </c>
      <c r="AM702" s="5" t="s">
        <v>478</v>
      </c>
    </row>
    <row r="703" spans="1:72" ht="13.5" customHeight="1">
      <c r="A703" s="7" t="str">
        <f>HYPERLINK("http://kyu.snu.ac.kr/sdhj/index.jsp?type=hj/GK14746_00IM0001_107a.jpg","1867_수북면_107a")</f>
        <v>1867_수북면_107a</v>
      </c>
      <c r="B703" s="4">
        <v>1867</v>
      </c>
      <c r="C703" s="4" t="s">
        <v>7522</v>
      </c>
      <c r="D703" s="4" t="s">
        <v>7523</v>
      </c>
      <c r="E703" s="4">
        <v>702</v>
      </c>
      <c r="F703" s="5">
        <v>5</v>
      </c>
      <c r="G703" s="5" t="s">
        <v>3107</v>
      </c>
      <c r="H703" s="5" t="s">
        <v>3108</v>
      </c>
      <c r="I703" s="5">
        <v>4</v>
      </c>
      <c r="L703" s="5">
        <v>1</v>
      </c>
      <c r="M703" s="4" t="s">
        <v>3393</v>
      </c>
      <c r="N703" s="4" t="s">
        <v>3394</v>
      </c>
      <c r="T703" s="5" t="s">
        <v>7719</v>
      </c>
      <c r="U703" s="5" t="s">
        <v>170</v>
      </c>
      <c r="V703" s="5" t="s">
        <v>171</v>
      </c>
      <c r="Y703" s="5" t="s">
        <v>3399</v>
      </c>
      <c r="Z703" s="5" t="s">
        <v>3400</v>
      </c>
      <c r="AD703" s="5" t="s">
        <v>126</v>
      </c>
      <c r="AE703" s="5" t="s">
        <v>127</v>
      </c>
    </row>
    <row r="704" spans="1:72" ht="13.5" customHeight="1">
      <c r="A704" s="7" t="str">
        <f>HYPERLINK("http://kyu.snu.ac.kr/sdhj/index.jsp?type=hj/GK14746_00IM0001_107a.jpg","1867_수북면_107a")</f>
        <v>1867_수북면_107a</v>
      </c>
      <c r="B704" s="4">
        <v>1867</v>
      </c>
      <c r="C704" s="4" t="s">
        <v>7522</v>
      </c>
      <c r="D704" s="4" t="s">
        <v>7523</v>
      </c>
      <c r="E704" s="4">
        <v>703</v>
      </c>
      <c r="F704" s="5">
        <v>5</v>
      </c>
      <c r="G704" s="5" t="s">
        <v>3107</v>
      </c>
      <c r="H704" s="5" t="s">
        <v>3108</v>
      </c>
      <c r="I704" s="5">
        <v>4</v>
      </c>
      <c r="L704" s="5">
        <v>2</v>
      </c>
      <c r="M704" s="4" t="s">
        <v>3401</v>
      </c>
      <c r="N704" s="4" t="s">
        <v>3402</v>
      </c>
      <c r="T704" s="5" t="s">
        <v>7532</v>
      </c>
      <c r="U704" s="5" t="s">
        <v>134</v>
      </c>
      <c r="V704" s="5" t="s">
        <v>135</v>
      </c>
      <c r="W704" s="5" t="s">
        <v>78</v>
      </c>
      <c r="X704" s="5" t="s">
        <v>79</v>
      </c>
      <c r="Y704" s="5" t="s">
        <v>3403</v>
      </c>
      <c r="Z704" s="5" t="s">
        <v>2309</v>
      </c>
      <c r="AC704" s="5">
        <v>51</v>
      </c>
      <c r="AD704" s="5" t="s">
        <v>180</v>
      </c>
      <c r="AE704" s="5" t="s">
        <v>181</v>
      </c>
      <c r="AJ704" s="5" t="s">
        <v>35</v>
      </c>
      <c r="AK704" s="5" t="s">
        <v>36</v>
      </c>
      <c r="AL704" s="5" t="s">
        <v>160</v>
      </c>
      <c r="AM704" s="5" t="s">
        <v>161</v>
      </c>
      <c r="AT704" s="5" t="s">
        <v>144</v>
      </c>
      <c r="AU704" s="5" t="s">
        <v>145</v>
      </c>
      <c r="AV704" s="5" t="s">
        <v>3250</v>
      </c>
      <c r="AW704" s="5" t="s">
        <v>3251</v>
      </c>
      <c r="BG704" s="5" t="s">
        <v>144</v>
      </c>
      <c r="BH704" s="5" t="s">
        <v>145</v>
      </c>
      <c r="BI704" s="5" t="s">
        <v>3252</v>
      </c>
      <c r="BJ704" s="5" t="s">
        <v>3253</v>
      </c>
      <c r="BK704" s="5" t="s">
        <v>144</v>
      </c>
      <c r="BL704" s="5" t="s">
        <v>145</v>
      </c>
      <c r="BM704" s="5" t="s">
        <v>3254</v>
      </c>
      <c r="BN704" s="5" t="s">
        <v>3255</v>
      </c>
      <c r="BO704" s="5" t="s">
        <v>144</v>
      </c>
      <c r="BP704" s="5" t="s">
        <v>145</v>
      </c>
      <c r="BQ704" s="5" t="s">
        <v>3404</v>
      </c>
      <c r="BR704" s="5" t="s">
        <v>3405</v>
      </c>
      <c r="BS704" s="5" t="s">
        <v>154</v>
      </c>
      <c r="BT704" s="5" t="s">
        <v>155</v>
      </c>
    </row>
    <row r="705" spans="1:72" ht="13.5" customHeight="1">
      <c r="A705" s="7" t="str">
        <f>HYPERLINK("http://kyu.snu.ac.kr/sdhj/index.jsp?type=hj/GK14746_00IM0001_107a.jpg","1867_수북면_107a")</f>
        <v>1867_수북면_107a</v>
      </c>
      <c r="B705" s="4">
        <v>1867</v>
      </c>
      <c r="C705" s="4" t="s">
        <v>7473</v>
      </c>
      <c r="D705" s="4" t="s">
        <v>7474</v>
      </c>
      <c r="E705" s="4">
        <v>704</v>
      </c>
      <c r="F705" s="5">
        <v>5</v>
      </c>
      <c r="G705" s="5" t="s">
        <v>3107</v>
      </c>
      <c r="H705" s="5" t="s">
        <v>3108</v>
      </c>
      <c r="I705" s="5">
        <v>4</v>
      </c>
      <c r="L705" s="5">
        <v>2</v>
      </c>
      <c r="M705" s="4" t="s">
        <v>3401</v>
      </c>
      <c r="N705" s="4" t="s">
        <v>3402</v>
      </c>
      <c r="S705" s="5" t="s">
        <v>96</v>
      </c>
      <c r="T705" s="5" t="s">
        <v>97</v>
      </c>
      <c r="W705" s="5" t="s">
        <v>192</v>
      </c>
      <c r="X705" s="5" t="s">
        <v>193</v>
      </c>
      <c r="Y705" s="5" t="s">
        <v>156</v>
      </c>
      <c r="Z705" s="5" t="s">
        <v>157</v>
      </c>
      <c r="AC705" s="5">
        <v>51</v>
      </c>
      <c r="AD705" s="5" t="s">
        <v>180</v>
      </c>
      <c r="AE705" s="5" t="s">
        <v>181</v>
      </c>
      <c r="AJ705" s="5" t="s">
        <v>35</v>
      </c>
      <c r="AK705" s="5" t="s">
        <v>36</v>
      </c>
      <c r="AL705" s="5" t="s">
        <v>228</v>
      </c>
      <c r="AM705" s="5" t="s">
        <v>229</v>
      </c>
      <c r="AT705" s="5" t="s">
        <v>144</v>
      </c>
      <c r="AU705" s="5" t="s">
        <v>145</v>
      </c>
      <c r="AV705" s="5" t="s">
        <v>3406</v>
      </c>
      <c r="AW705" s="5" t="s">
        <v>3407</v>
      </c>
      <c r="BG705" s="5" t="s">
        <v>144</v>
      </c>
      <c r="BH705" s="5" t="s">
        <v>145</v>
      </c>
      <c r="BI705" s="5" t="s">
        <v>3408</v>
      </c>
      <c r="BJ705" s="5" t="s">
        <v>2920</v>
      </c>
      <c r="BK705" s="5" t="s">
        <v>144</v>
      </c>
      <c r="BL705" s="5" t="s">
        <v>145</v>
      </c>
      <c r="BM705" s="5" t="s">
        <v>3409</v>
      </c>
      <c r="BN705" s="5" t="s">
        <v>3410</v>
      </c>
      <c r="BO705" s="5" t="s">
        <v>144</v>
      </c>
      <c r="BP705" s="5" t="s">
        <v>145</v>
      </c>
      <c r="BQ705" s="5" t="s">
        <v>3411</v>
      </c>
      <c r="BR705" s="5" t="s">
        <v>3412</v>
      </c>
      <c r="BS705" s="5" t="s">
        <v>342</v>
      </c>
      <c r="BT705" s="5" t="s">
        <v>343</v>
      </c>
    </row>
    <row r="706" spans="1:72" ht="13.5" customHeight="1">
      <c r="A706" s="7" t="str">
        <f>HYPERLINK("http://kyu.snu.ac.kr/sdhj/index.jsp?type=hj/GK14746_00IM0001_107a.jpg","1867_수북면_107a")</f>
        <v>1867_수북면_107a</v>
      </c>
      <c r="B706" s="4">
        <v>1867</v>
      </c>
      <c r="C706" s="4" t="s">
        <v>7533</v>
      </c>
      <c r="D706" s="4" t="s">
        <v>7534</v>
      </c>
      <c r="E706" s="4">
        <v>705</v>
      </c>
      <c r="F706" s="5">
        <v>5</v>
      </c>
      <c r="G706" s="5" t="s">
        <v>3107</v>
      </c>
      <c r="H706" s="5" t="s">
        <v>3108</v>
      </c>
      <c r="I706" s="5">
        <v>4</v>
      </c>
      <c r="L706" s="5">
        <v>2</v>
      </c>
      <c r="M706" s="4" t="s">
        <v>3401</v>
      </c>
      <c r="N706" s="4" t="s">
        <v>3402</v>
      </c>
      <c r="S706" s="5" t="s">
        <v>114</v>
      </c>
      <c r="T706" s="5" t="s">
        <v>115</v>
      </c>
      <c r="Y706" s="5" t="s">
        <v>3413</v>
      </c>
      <c r="Z706" s="5" t="s">
        <v>3414</v>
      </c>
      <c r="AC706" s="5">
        <v>26</v>
      </c>
      <c r="AD706" s="5" t="s">
        <v>531</v>
      </c>
      <c r="AE706" s="5" t="s">
        <v>532</v>
      </c>
    </row>
    <row r="707" spans="1:72" ht="13.5" customHeight="1">
      <c r="A707" s="7" t="str">
        <f>HYPERLINK("http://kyu.snu.ac.kr/sdhj/index.jsp?type=hj/GK14746_00IM0001_107a.jpg","1867_수북면_107a")</f>
        <v>1867_수북면_107a</v>
      </c>
      <c r="B707" s="4">
        <v>1867</v>
      </c>
      <c r="C707" s="4" t="s">
        <v>7536</v>
      </c>
      <c r="D707" s="4" t="s">
        <v>7537</v>
      </c>
      <c r="E707" s="4">
        <v>706</v>
      </c>
      <c r="F707" s="5">
        <v>5</v>
      </c>
      <c r="G707" s="5" t="s">
        <v>3107</v>
      </c>
      <c r="H707" s="5" t="s">
        <v>3108</v>
      </c>
      <c r="I707" s="5">
        <v>4</v>
      </c>
      <c r="L707" s="5">
        <v>2</v>
      </c>
      <c r="M707" s="4" t="s">
        <v>3401</v>
      </c>
      <c r="N707" s="4" t="s">
        <v>3402</v>
      </c>
      <c r="S707" s="5" t="s">
        <v>208</v>
      </c>
      <c r="T707" s="5" t="s">
        <v>209</v>
      </c>
      <c r="W707" s="5" t="s">
        <v>336</v>
      </c>
      <c r="X707" s="5" t="s">
        <v>337</v>
      </c>
      <c r="Y707" s="5" t="s">
        <v>156</v>
      </c>
      <c r="Z707" s="5" t="s">
        <v>157</v>
      </c>
      <c r="AC707" s="5">
        <v>29</v>
      </c>
      <c r="AD707" s="5" t="s">
        <v>120</v>
      </c>
      <c r="AE707" s="5" t="s">
        <v>121</v>
      </c>
    </row>
    <row r="708" spans="1:72" ht="13.5" customHeight="1">
      <c r="A708" s="7" t="str">
        <f>HYPERLINK("http://kyu.snu.ac.kr/sdhj/index.jsp?type=hj/GK14746_00IM0001_107a.jpg","1867_수북면_107a")</f>
        <v>1867_수북면_107a</v>
      </c>
      <c r="B708" s="4">
        <v>1867</v>
      </c>
      <c r="C708" s="4" t="s">
        <v>7536</v>
      </c>
      <c r="D708" s="4" t="s">
        <v>7537</v>
      </c>
      <c r="E708" s="4">
        <v>707</v>
      </c>
      <c r="F708" s="5">
        <v>5</v>
      </c>
      <c r="G708" s="5" t="s">
        <v>3107</v>
      </c>
      <c r="H708" s="5" t="s">
        <v>3108</v>
      </c>
      <c r="I708" s="5">
        <v>4</v>
      </c>
      <c r="L708" s="5">
        <v>2</v>
      </c>
      <c r="M708" s="4" t="s">
        <v>3401</v>
      </c>
      <c r="N708" s="4" t="s">
        <v>3402</v>
      </c>
      <c r="S708" s="5" t="s">
        <v>114</v>
      </c>
      <c r="T708" s="5" t="s">
        <v>115</v>
      </c>
      <c r="Y708" s="5" t="s">
        <v>3415</v>
      </c>
      <c r="Z708" s="5" t="s">
        <v>3416</v>
      </c>
      <c r="AC708" s="5">
        <v>21</v>
      </c>
      <c r="AD708" s="5" t="s">
        <v>126</v>
      </c>
      <c r="AE708" s="5" t="s">
        <v>127</v>
      </c>
    </row>
    <row r="709" spans="1:72" ht="13.5" customHeight="1">
      <c r="A709" s="7" t="str">
        <f>HYPERLINK("http://kyu.snu.ac.kr/sdhj/index.jsp?type=hj/GK14746_00IM0001_107a.jpg","1867_수북면_107a")</f>
        <v>1867_수북면_107a</v>
      </c>
      <c r="B709" s="4">
        <v>1867</v>
      </c>
      <c r="C709" s="4" t="s">
        <v>7536</v>
      </c>
      <c r="D709" s="4" t="s">
        <v>7537</v>
      </c>
      <c r="E709" s="4">
        <v>708</v>
      </c>
      <c r="F709" s="5">
        <v>5</v>
      </c>
      <c r="G709" s="5" t="s">
        <v>3107</v>
      </c>
      <c r="H709" s="5" t="s">
        <v>3108</v>
      </c>
      <c r="I709" s="5">
        <v>4</v>
      </c>
      <c r="L709" s="5">
        <v>2</v>
      </c>
      <c r="M709" s="4" t="s">
        <v>3401</v>
      </c>
      <c r="N709" s="4" t="s">
        <v>3402</v>
      </c>
      <c r="T709" s="5" t="s">
        <v>7535</v>
      </c>
      <c r="U709" s="5" t="s">
        <v>170</v>
      </c>
      <c r="V709" s="5" t="s">
        <v>171</v>
      </c>
      <c r="Y709" s="5" t="s">
        <v>3417</v>
      </c>
      <c r="Z709" s="5" t="s">
        <v>249</v>
      </c>
      <c r="AD709" s="5" t="s">
        <v>1961</v>
      </c>
      <c r="AE709" s="5" t="s">
        <v>1962</v>
      </c>
    </row>
    <row r="710" spans="1:72" ht="13.5" customHeight="1">
      <c r="A710" s="7" t="str">
        <f>HYPERLINK("http://kyu.snu.ac.kr/sdhj/index.jsp?type=hj/GK14746_00IM0001_107a.jpg","1867_수북면_107a")</f>
        <v>1867_수북면_107a</v>
      </c>
      <c r="B710" s="4">
        <v>1867</v>
      </c>
      <c r="C710" s="4" t="s">
        <v>7536</v>
      </c>
      <c r="D710" s="4" t="s">
        <v>7537</v>
      </c>
      <c r="E710" s="4">
        <v>709</v>
      </c>
      <c r="F710" s="5">
        <v>5</v>
      </c>
      <c r="G710" s="5" t="s">
        <v>3107</v>
      </c>
      <c r="H710" s="5" t="s">
        <v>3108</v>
      </c>
      <c r="I710" s="5">
        <v>4</v>
      </c>
      <c r="L710" s="5">
        <v>3</v>
      </c>
      <c r="M710" s="4" t="s">
        <v>3418</v>
      </c>
      <c r="N710" s="4" t="s">
        <v>3419</v>
      </c>
      <c r="T710" s="5" t="s">
        <v>7833</v>
      </c>
      <c r="U710" s="5" t="s">
        <v>134</v>
      </c>
      <c r="V710" s="5" t="s">
        <v>135</v>
      </c>
      <c r="W710" s="5" t="s">
        <v>3420</v>
      </c>
      <c r="X710" s="5" t="s">
        <v>3421</v>
      </c>
      <c r="Y710" s="5" t="s">
        <v>3422</v>
      </c>
      <c r="Z710" s="5" t="s">
        <v>8130</v>
      </c>
      <c r="AC710" s="5">
        <v>52</v>
      </c>
      <c r="AD710" s="5" t="s">
        <v>919</v>
      </c>
      <c r="AE710" s="5" t="s">
        <v>920</v>
      </c>
      <c r="AJ710" s="5" t="s">
        <v>35</v>
      </c>
      <c r="AK710" s="5" t="s">
        <v>36</v>
      </c>
      <c r="AL710" s="5" t="s">
        <v>112</v>
      </c>
      <c r="AM710" s="5" t="s">
        <v>113</v>
      </c>
      <c r="AT710" s="5" t="s">
        <v>144</v>
      </c>
      <c r="AU710" s="5" t="s">
        <v>145</v>
      </c>
      <c r="AV710" s="5" t="s">
        <v>3423</v>
      </c>
      <c r="AW710" s="5" t="s">
        <v>3424</v>
      </c>
      <c r="BG710" s="5" t="s">
        <v>144</v>
      </c>
      <c r="BH710" s="5" t="s">
        <v>145</v>
      </c>
      <c r="BI710" s="5" t="s">
        <v>3425</v>
      </c>
      <c r="BJ710" s="5" t="s">
        <v>3426</v>
      </c>
      <c r="BK710" s="5" t="s">
        <v>144</v>
      </c>
      <c r="BL710" s="5" t="s">
        <v>145</v>
      </c>
      <c r="BM710" s="5" t="s">
        <v>3427</v>
      </c>
      <c r="BN710" s="5" t="s">
        <v>3428</v>
      </c>
      <c r="BO710" s="5" t="s">
        <v>144</v>
      </c>
      <c r="BP710" s="5" t="s">
        <v>145</v>
      </c>
      <c r="BQ710" s="5" t="s">
        <v>3429</v>
      </c>
      <c r="BR710" s="5" t="s">
        <v>3430</v>
      </c>
      <c r="BS710" s="5" t="s">
        <v>190</v>
      </c>
      <c r="BT710" s="5" t="s">
        <v>191</v>
      </c>
    </row>
    <row r="711" spans="1:72" ht="13.5" customHeight="1">
      <c r="A711" s="7" t="str">
        <f>HYPERLINK("http://kyu.snu.ac.kr/sdhj/index.jsp?type=hj/GK14746_00IM0001_107a.jpg","1867_수북면_107a")</f>
        <v>1867_수북면_107a</v>
      </c>
      <c r="B711" s="4">
        <v>1867</v>
      </c>
      <c r="C711" s="4" t="s">
        <v>7659</v>
      </c>
      <c r="D711" s="4" t="s">
        <v>7660</v>
      </c>
      <c r="E711" s="4">
        <v>710</v>
      </c>
      <c r="F711" s="5">
        <v>5</v>
      </c>
      <c r="G711" s="5" t="s">
        <v>3107</v>
      </c>
      <c r="H711" s="5" t="s">
        <v>3108</v>
      </c>
      <c r="I711" s="5">
        <v>4</v>
      </c>
      <c r="L711" s="5">
        <v>3</v>
      </c>
      <c r="M711" s="4" t="s">
        <v>3418</v>
      </c>
      <c r="N711" s="4" t="s">
        <v>3419</v>
      </c>
      <c r="S711" s="5" t="s">
        <v>96</v>
      </c>
      <c r="T711" s="5" t="s">
        <v>97</v>
      </c>
      <c r="W711" s="5" t="s">
        <v>336</v>
      </c>
      <c r="X711" s="5" t="s">
        <v>337</v>
      </c>
      <c r="Y711" s="5" t="s">
        <v>156</v>
      </c>
      <c r="Z711" s="5" t="s">
        <v>157</v>
      </c>
      <c r="AC711" s="5">
        <v>47</v>
      </c>
      <c r="AD711" s="5" t="s">
        <v>353</v>
      </c>
      <c r="AE711" s="5" t="s">
        <v>354</v>
      </c>
      <c r="AJ711" s="5" t="s">
        <v>35</v>
      </c>
      <c r="AK711" s="5" t="s">
        <v>36</v>
      </c>
      <c r="AL711" s="5" t="s">
        <v>342</v>
      </c>
      <c r="AM711" s="5" t="s">
        <v>343</v>
      </c>
      <c r="AT711" s="5" t="s">
        <v>144</v>
      </c>
      <c r="AU711" s="5" t="s">
        <v>145</v>
      </c>
      <c r="AV711" s="5" t="s">
        <v>3431</v>
      </c>
      <c r="AW711" s="5" t="s">
        <v>1829</v>
      </c>
      <c r="BG711" s="5" t="s">
        <v>144</v>
      </c>
      <c r="BH711" s="5" t="s">
        <v>145</v>
      </c>
      <c r="BI711" s="5" t="s">
        <v>3432</v>
      </c>
      <c r="BJ711" s="5" t="s">
        <v>3433</v>
      </c>
      <c r="BK711" s="5" t="s">
        <v>144</v>
      </c>
      <c r="BL711" s="5" t="s">
        <v>145</v>
      </c>
      <c r="BM711" s="5" t="s">
        <v>3434</v>
      </c>
      <c r="BN711" s="5" t="s">
        <v>3435</v>
      </c>
      <c r="BO711" s="5" t="s">
        <v>144</v>
      </c>
      <c r="BP711" s="5" t="s">
        <v>145</v>
      </c>
      <c r="BQ711" s="5" t="s">
        <v>3436</v>
      </c>
      <c r="BR711" s="5" t="s">
        <v>3437</v>
      </c>
      <c r="BS711" s="5" t="s">
        <v>8131</v>
      </c>
      <c r="BT711" s="5" t="s">
        <v>8132</v>
      </c>
    </row>
    <row r="712" spans="1:72" ht="13.5" customHeight="1">
      <c r="A712" s="7" t="str">
        <f>HYPERLINK("http://kyu.snu.ac.kr/sdhj/index.jsp?type=hj/GK14746_00IM0001_107a.jpg","1867_수북면_107a")</f>
        <v>1867_수북면_107a</v>
      </c>
      <c r="B712" s="4">
        <v>1867</v>
      </c>
      <c r="C712" s="4" t="s">
        <v>7659</v>
      </c>
      <c r="D712" s="4" t="s">
        <v>7660</v>
      </c>
      <c r="E712" s="4">
        <v>711</v>
      </c>
      <c r="F712" s="5">
        <v>5</v>
      </c>
      <c r="G712" s="5" t="s">
        <v>3107</v>
      </c>
      <c r="H712" s="5" t="s">
        <v>3108</v>
      </c>
      <c r="I712" s="5">
        <v>4</v>
      </c>
      <c r="L712" s="5">
        <v>3</v>
      </c>
      <c r="M712" s="4" t="s">
        <v>3418</v>
      </c>
      <c r="N712" s="4" t="s">
        <v>3419</v>
      </c>
      <c r="T712" s="5" t="s">
        <v>7836</v>
      </c>
      <c r="U712" s="5" t="s">
        <v>170</v>
      </c>
      <c r="V712" s="5" t="s">
        <v>171</v>
      </c>
      <c r="Y712" s="5" t="s">
        <v>2306</v>
      </c>
      <c r="Z712" s="5" t="s">
        <v>2307</v>
      </c>
      <c r="AD712" s="5" t="s">
        <v>304</v>
      </c>
      <c r="AE712" s="5" t="s">
        <v>305</v>
      </c>
    </row>
    <row r="713" spans="1:72" ht="13.5" customHeight="1">
      <c r="A713" s="7" t="str">
        <f>HYPERLINK("http://kyu.snu.ac.kr/sdhj/index.jsp?type=hj/GK14746_00IM0001_107a.jpg","1867_수북면_107a")</f>
        <v>1867_수북면_107a</v>
      </c>
      <c r="B713" s="4">
        <v>1867</v>
      </c>
      <c r="C713" s="4" t="s">
        <v>7834</v>
      </c>
      <c r="D713" s="4" t="s">
        <v>7835</v>
      </c>
      <c r="E713" s="4">
        <v>712</v>
      </c>
      <c r="F713" s="5">
        <v>5</v>
      </c>
      <c r="G713" s="5" t="s">
        <v>3107</v>
      </c>
      <c r="H713" s="5" t="s">
        <v>3108</v>
      </c>
      <c r="I713" s="5">
        <v>4</v>
      </c>
      <c r="L713" s="5">
        <v>4</v>
      </c>
      <c r="M713" s="4" t="s">
        <v>3392</v>
      </c>
      <c r="N713" s="4" t="s">
        <v>237</v>
      </c>
      <c r="T713" s="5" t="s">
        <v>7528</v>
      </c>
      <c r="U713" s="5" t="s">
        <v>222</v>
      </c>
      <c r="V713" s="5" t="s">
        <v>223</v>
      </c>
      <c r="W713" s="5" t="s">
        <v>238</v>
      </c>
      <c r="X713" s="5" t="s">
        <v>239</v>
      </c>
      <c r="Y713" s="5" t="s">
        <v>387</v>
      </c>
      <c r="Z713" s="5" t="s">
        <v>388</v>
      </c>
      <c r="AC713" s="5">
        <v>56</v>
      </c>
      <c r="AD713" s="5" t="s">
        <v>1006</v>
      </c>
      <c r="AE713" s="5" t="s">
        <v>1007</v>
      </c>
      <c r="AJ713" s="5" t="s">
        <v>35</v>
      </c>
      <c r="AK713" s="5" t="s">
        <v>36</v>
      </c>
      <c r="AL713" s="5" t="s">
        <v>84</v>
      </c>
      <c r="AM713" s="5" t="s">
        <v>85</v>
      </c>
      <c r="AT713" s="5" t="s">
        <v>86</v>
      </c>
      <c r="AU713" s="5" t="s">
        <v>87</v>
      </c>
      <c r="AV713" s="5" t="s">
        <v>3438</v>
      </c>
      <c r="AW713" s="5" t="s">
        <v>3439</v>
      </c>
      <c r="BG713" s="5" t="s">
        <v>86</v>
      </c>
      <c r="BH713" s="5" t="s">
        <v>87</v>
      </c>
      <c r="BI713" s="5" t="s">
        <v>3440</v>
      </c>
      <c r="BJ713" s="5" t="s">
        <v>3441</v>
      </c>
      <c r="BK713" s="5" t="s">
        <v>86</v>
      </c>
      <c r="BL713" s="5" t="s">
        <v>87</v>
      </c>
      <c r="BM713" s="5" t="s">
        <v>3442</v>
      </c>
      <c r="BN713" s="5" t="s">
        <v>3443</v>
      </c>
      <c r="BO713" s="5" t="s">
        <v>86</v>
      </c>
      <c r="BP713" s="5" t="s">
        <v>87</v>
      </c>
      <c r="BQ713" s="5" t="s">
        <v>3444</v>
      </c>
      <c r="BR713" s="5" t="s">
        <v>3445</v>
      </c>
      <c r="BS713" s="5" t="s">
        <v>160</v>
      </c>
      <c r="BT713" s="5" t="s">
        <v>161</v>
      </c>
    </row>
    <row r="714" spans="1:72" ht="13.5" customHeight="1">
      <c r="A714" s="7" t="str">
        <f>HYPERLINK("http://kyu.snu.ac.kr/sdhj/index.jsp?type=hj/GK14746_00IM0001_107a.jpg","1867_수북면_107a")</f>
        <v>1867_수북면_107a</v>
      </c>
      <c r="B714" s="4">
        <v>1867</v>
      </c>
      <c r="C714" s="4" t="s">
        <v>8043</v>
      </c>
      <c r="D714" s="4" t="s">
        <v>8044</v>
      </c>
      <c r="E714" s="4">
        <v>713</v>
      </c>
      <c r="F714" s="5">
        <v>5</v>
      </c>
      <c r="G714" s="5" t="s">
        <v>3107</v>
      </c>
      <c r="H714" s="5" t="s">
        <v>3108</v>
      </c>
      <c r="I714" s="5">
        <v>4</v>
      </c>
      <c r="L714" s="5">
        <v>4</v>
      </c>
      <c r="M714" s="4" t="s">
        <v>3392</v>
      </c>
      <c r="N714" s="4" t="s">
        <v>237</v>
      </c>
      <c r="S714" s="5" t="s">
        <v>96</v>
      </c>
      <c r="T714" s="5" t="s">
        <v>97</v>
      </c>
      <c r="W714" s="5" t="s">
        <v>1817</v>
      </c>
      <c r="X714" s="5" t="s">
        <v>1818</v>
      </c>
      <c r="Y714" s="5" t="s">
        <v>22</v>
      </c>
      <c r="Z714" s="5" t="s">
        <v>23</v>
      </c>
      <c r="AC714" s="5">
        <v>56</v>
      </c>
      <c r="AD714" s="5" t="s">
        <v>1006</v>
      </c>
      <c r="AE714" s="5" t="s">
        <v>1007</v>
      </c>
      <c r="AJ714" s="5" t="s">
        <v>35</v>
      </c>
      <c r="AK714" s="5" t="s">
        <v>36</v>
      </c>
      <c r="AL714" s="5" t="s">
        <v>190</v>
      </c>
      <c r="AM714" s="5" t="s">
        <v>191</v>
      </c>
      <c r="AT714" s="5" t="s">
        <v>86</v>
      </c>
      <c r="AU714" s="5" t="s">
        <v>87</v>
      </c>
      <c r="AV714" s="5" t="s">
        <v>1764</v>
      </c>
      <c r="AW714" s="5" t="s">
        <v>1765</v>
      </c>
      <c r="BG714" s="5" t="s">
        <v>86</v>
      </c>
      <c r="BH714" s="5" t="s">
        <v>87</v>
      </c>
      <c r="BI714" s="5" t="s">
        <v>3446</v>
      </c>
      <c r="BJ714" s="5" t="s">
        <v>3447</v>
      </c>
      <c r="BK714" s="5" t="s">
        <v>86</v>
      </c>
      <c r="BL714" s="5" t="s">
        <v>87</v>
      </c>
      <c r="BM714" s="5" t="s">
        <v>2274</v>
      </c>
      <c r="BN714" s="5" t="s">
        <v>2275</v>
      </c>
      <c r="BO714" s="5" t="s">
        <v>86</v>
      </c>
      <c r="BP714" s="5" t="s">
        <v>87</v>
      </c>
      <c r="BQ714" s="5" t="s">
        <v>3448</v>
      </c>
      <c r="BR714" s="5" t="s">
        <v>3449</v>
      </c>
      <c r="BS714" s="5" t="s">
        <v>8133</v>
      </c>
      <c r="BT714" s="5" t="s">
        <v>8134</v>
      </c>
    </row>
    <row r="715" spans="1:72" ht="13.5" customHeight="1">
      <c r="A715" s="7" t="str">
        <f>HYPERLINK("http://kyu.snu.ac.kr/sdhj/index.jsp?type=hj/GK14746_00IM0001_107a.jpg","1867_수북면_107a")</f>
        <v>1867_수북면_107a</v>
      </c>
      <c r="B715" s="4">
        <v>1867</v>
      </c>
      <c r="C715" s="4" t="s">
        <v>7517</v>
      </c>
      <c r="D715" s="4" t="s">
        <v>7518</v>
      </c>
      <c r="E715" s="4">
        <v>714</v>
      </c>
      <c r="F715" s="5">
        <v>5</v>
      </c>
      <c r="G715" s="5" t="s">
        <v>3107</v>
      </c>
      <c r="H715" s="5" t="s">
        <v>3108</v>
      </c>
      <c r="I715" s="5">
        <v>4</v>
      </c>
      <c r="L715" s="5">
        <v>4</v>
      </c>
      <c r="M715" s="4" t="s">
        <v>3392</v>
      </c>
      <c r="N715" s="4" t="s">
        <v>237</v>
      </c>
      <c r="T715" s="5" t="s">
        <v>7531</v>
      </c>
      <c r="U715" s="5" t="s">
        <v>860</v>
      </c>
      <c r="V715" s="5" t="s">
        <v>861</v>
      </c>
      <c r="Y715" s="5" t="s">
        <v>3450</v>
      </c>
      <c r="Z715" s="5" t="s">
        <v>3451</v>
      </c>
      <c r="AD715" s="5" t="s">
        <v>82</v>
      </c>
      <c r="AE715" s="5" t="s">
        <v>83</v>
      </c>
    </row>
    <row r="716" spans="1:72" ht="13.5" customHeight="1">
      <c r="A716" s="7" t="str">
        <f>HYPERLINK("http://kyu.snu.ac.kr/sdhj/index.jsp?type=hj/GK14746_00IM0001_107a.jpg","1867_수북면_107a")</f>
        <v>1867_수북면_107a</v>
      </c>
      <c r="B716" s="4">
        <v>1867</v>
      </c>
      <c r="C716" s="4" t="s">
        <v>7481</v>
      </c>
      <c r="D716" s="4" t="s">
        <v>7482</v>
      </c>
      <c r="E716" s="4">
        <v>715</v>
      </c>
      <c r="F716" s="5">
        <v>5</v>
      </c>
      <c r="G716" s="5" t="s">
        <v>3107</v>
      </c>
      <c r="H716" s="5" t="s">
        <v>3108</v>
      </c>
      <c r="I716" s="5">
        <v>4</v>
      </c>
      <c r="L716" s="5">
        <v>5</v>
      </c>
      <c r="M716" s="4" t="s">
        <v>3452</v>
      </c>
      <c r="N716" s="4" t="s">
        <v>3453</v>
      </c>
      <c r="T716" s="5" t="s">
        <v>7833</v>
      </c>
      <c r="U716" s="5" t="s">
        <v>134</v>
      </c>
      <c r="V716" s="5" t="s">
        <v>135</v>
      </c>
      <c r="W716" s="5" t="s">
        <v>3420</v>
      </c>
      <c r="X716" s="5" t="s">
        <v>3421</v>
      </c>
      <c r="Y716" s="5" t="s">
        <v>3454</v>
      </c>
      <c r="Z716" s="5" t="s">
        <v>8135</v>
      </c>
      <c r="AC716" s="5">
        <v>61</v>
      </c>
      <c r="AD716" s="5" t="s">
        <v>2205</v>
      </c>
      <c r="AE716" s="5" t="s">
        <v>2206</v>
      </c>
      <c r="AJ716" s="5" t="s">
        <v>35</v>
      </c>
      <c r="AK716" s="5" t="s">
        <v>36</v>
      </c>
      <c r="AL716" s="5" t="s">
        <v>112</v>
      </c>
      <c r="AM716" s="5" t="s">
        <v>113</v>
      </c>
      <c r="AT716" s="5" t="s">
        <v>144</v>
      </c>
      <c r="AU716" s="5" t="s">
        <v>145</v>
      </c>
      <c r="AV716" s="5" t="s">
        <v>393</v>
      </c>
      <c r="AW716" s="5" t="s">
        <v>394</v>
      </c>
      <c r="BG716" s="5" t="s">
        <v>144</v>
      </c>
      <c r="BH716" s="5" t="s">
        <v>145</v>
      </c>
      <c r="BI716" s="5" t="s">
        <v>3455</v>
      </c>
      <c r="BJ716" s="5" t="s">
        <v>3456</v>
      </c>
      <c r="BK716" s="5" t="s">
        <v>144</v>
      </c>
      <c r="BL716" s="5" t="s">
        <v>145</v>
      </c>
      <c r="BM716" s="5" t="s">
        <v>3457</v>
      </c>
      <c r="BN716" s="5" t="s">
        <v>3458</v>
      </c>
      <c r="BO716" s="5" t="s">
        <v>144</v>
      </c>
      <c r="BP716" s="5" t="s">
        <v>145</v>
      </c>
      <c r="BQ716" s="5" t="s">
        <v>3459</v>
      </c>
      <c r="BR716" s="5" t="s">
        <v>3460</v>
      </c>
      <c r="BS716" s="5" t="s">
        <v>477</v>
      </c>
      <c r="BT716" s="5" t="s">
        <v>478</v>
      </c>
    </row>
    <row r="717" spans="1:72" ht="13.5" customHeight="1">
      <c r="A717" s="7" t="str">
        <f>HYPERLINK("http://kyu.snu.ac.kr/sdhj/index.jsp?type=hj/GK14746_00IM0001_107a.jpg","1867_수북면_107a")</f>
        <v>1867_수북면_107a</v>
      </c>
      <c r="B717" s="4">
        <v>1867</v>
      </c>
      <c r="C717" s="4" t="s">
        <v>8136</v>
      </c>
      <c r="D717" s="4" t="s">
        <v>8137</v>
      </c>
      <c r="E717" s="4">
        <v>716</v>
      </c>
      <c r="F717" s="5">
        <v>5</v>
      </c>
      <c r="G717" s="5" t="s">
        <v>3107</v>
      </c>
      <c r="H717" s="5" t="s">
        <v>3108</v>
      </c>
      <c r="I717" s="5">
        <v>4</v>
      </c>
      <c r="L717" s="5">
        <v>5</v>
      </c>
      <c r="M717" s="4" t="s">
        <v>3452</v>
      </c>
      <c r="N717" s="4" t="s">
        <v>3453</v>
      </c>
      <c r="S717" s="5" t="s">
        <v>96</v>
      </c>
      <c r="T717" s="5" t="s">
        <v>97</v>
      </c>
      <c r="W717" s="5" t="s">
        <v>78</v>
      </c>
      <c r="X717" s="5" t="s">
        <v>79</v>
      </c>
      <c r="Y717" s="5" t="s">
        <v>156</v>
      </c>
      <c r="Z717" s="5" t="s">
        <v>157</v>
      </c>
      <c r="AC717" s="5">
        <v>63</v>
      </c>
      <c r="AD717" s="5" t="s">
        <v>2512</v>
      </c>
      <c r="AE717" s="5" t="s">
        <v>2513</v>
      </c>
      <c r="AJ717" s="5" t="s">
        <v>35</v>
      </c>
      <c r="AK717" s="5" t="s">
        <v>36</v>
      </c>
      <c r="AL717" s="5" t="s">
        <v>160</v>
      </c>
      <c r="AM717" s="5" t="s">
        <v>161</v>
      </c>
      <c r="AT717" s="5" t="s">
        <v>144</v>
      </c>
      <c r="AU717" s="5" t="s">
        <v>145</v>
      </c>
      <c r="AV717" s="5" t="s">
        <v>2120</v>
      </c>
      <c r="AW717" s="5" t="s">
        <v>2121</v>
      </c>
      <c r="BG717" s="5" t="s">
        <v>144</v>
      </c>
      <c r="BH717" s="5" t="s">
        <v>145</v>
      </c>
      <c r="BI717" s="5" t="s">
        <v>3461</v>
      </c>
      <c r="BJ717" s="5" t="s">
        <v>3255</v>
      </c>
      <c r="BK717" s="5" t="s">
        <v>144</v>
      </c>
      <c r="BL717" s="5" t="s">
        <v>145</v>
      </c>
      <c r="BM717" s="5" t="s">
        <v>3462</v>
      </c>
      <c r="BN717" s="5" t="s">
        <v>1416</v>
      </c>
      <c r="BO717" s="5" t="s">
        <v>144</v>
      </c>
      <c r="BP717" s="5" t="s">
        <v>145</v>
      </c>
      <c r="BQ717" s="5" t="s">
        <v>3463</v>
      </c>
      <c r="BR717" s="5" t="s">
        <v>3464</v>
      </c>
      <c r="BS717" s="5" t="s">
        <v>659</v>
      </c>
      <c r="BT717" s="5" t="s">
        <v>660</v>
      </c>
    </row>
    <row r="718" spans="1:72" ht="13.5" customHeight="1">
      <c r="A718" s="7" t="str">
        <f>HYPERLINK("http://kyu.snu.ac.kr/sdhj/index.jsp?type=hj/GK14746_00IM0001_107a.jpg","1867_수북면_107a")</f>
        <v>1867_수북면_107a</v>
      </c>
      <c r="B718" s="4">
        <v>1867</v>
      </c>
      <c r="C718" s="4" t="s">
        <v>7735</v>
      </c>
      <c r="D718" s="4" t="s">
        <v>7736</v>
      </c>
      <c r="E718" s="4">
        <v>717</v>
      </c>
      <c r="F718" s="5">
        <v>5</v>
      </c>
      <c r="G718" s="5" t="s">
        <v>3107</v>
      </c>
      <c r="H718" s="5" t="s">
        <v>3108</v>
      </c>
      <c r="I718" s="5">
        <v>4</v>
      </c>
      <c r="L718" s="5">
        <v>5</v>
      </c>
      <c r="M718" s="4" t="s">
        <v>3452</v>
      </c>
      <c r="N718" s="4" t="s">
        <v>3453</v>
      </c>
      <c r="T718" s="5" t="s">
        <v>7836</v>
      </c>
      <c r="U718" s="5" t="s">
        <v>170</v>
      </c>
      <c r="V718" s="5" t="s">
        <v>171</v>
      </c>
      <c r="Y718" s="5" t="s">
        <v>3465</v>
      </c>
      <c r="Z718" s="5" t="s">
        <v>3466</v>
      </c>
      <c r="AD718" s="5" t="s">
        <v>158</v>
      </c>
      <c r="AE718" s="5" t="s">
        <v>159</v>
      </c>
    </row>
    <row r="719" spans="1:72" ht="13.5" customHeight="1">
      <c r="A719" s="7" t="str">
        <f>HYPERLINK("http://kyu.snu.ac.kr/sdhj/index.jsp?type=hj/GK14746_00IM0001_107b.jpg","1867_수북면_107b")</f>
        <v>1867_수북면_107b</v>
      </c>
      <c r="B719" s="4">
        <v>1867</v>
      </c>
      <c r="C719" s="4" t="s">
        <v>7834</v>
      </c>
      <c r="D719" s="4" t="s">
        <v>7835</v>
      </c>
      <c r="E719" s="4">
        <v>718</v>
      </c>
      <c r="F719" s="5">
        <v>5</v>
      </c>
      <c r="G719" s="5" t="s">
        <v>3107</v>
      </c>
      <c r="H719" s="5" t="s">
        <v>3108</v>
      </c>
      <c r="I719" s="5">
        <v>5</v>
      </c>
      <c r="J719" s="5" t="s">
        <v>3467</v>
      </c>
      <c r="K719" s="5" t="s">
        <v>3468</v>
      </c>
      <c r="L719" s="5">
        <v>1</v>
      </c>
      <c r="M719" s="4" t="s">
        <v>3467</v>
      </c>
      <c r="N719" s="4" t="s">
        <v>3468</v>
      </c>
      <c r="T719" s="5" t="s">
        <v>7508</v>
      </c>
      <c r="U719" s="5" t="s">
        <v>3469</v>
      </c>
      <c r="V719" s="5" t="s">
        <v>3470</v>
      </c>
      <c r="W719" s="5" t="s">
        <v>336</v>
      </c>
      <c r="X719" s="5" t="s">
        <v>337</v>
      </c>
      <c r="Y719" s="5" t="s">
        <v>3471</v>
      </c>
      <c r="Z719" s="5" t="s">
        <v>3472</v>
      </c>
      <c r="AC719" s="5">
        <v>43</v>
      </c>
      <c r="AD719" s="5" t="s">
        <v>226</v>
      </c>
      <c r="AE719" s="5" t="s">
        <v>227</v>
      </c>
      <c r="AJ719" s="5" t="s">
        <v>35</v>
      </c>
      <c r="AK719" s="5" t="s">
        <v>36</v>
      </c>
      <c r="AL719" s="5" t="s">
        <v>342</v>
      </c>
      <c r="AM719" s="5" t="s">
        <v>343</v>
      </c>
      <c r="AT719" s="5" t="s">
        <v>86</v>
      </c>
      <c r="AU719" s="5" t="s">
        <v>87</v>
      </c>
      <c r="AV719" s="5" t="s">
        <v>3473</v>
      </c>
      <c r="AW719" s="5" t="s">
        <v>3474</v>
      </c>
      <c r="BG719" s="5" t="s">
        <v>86</v>
      </c>
      <c r="BH719" s="5" t="s">
        <v>87</v>
      </c>
      <c r="BI719" s="5" t="s">
        <v>2589</v>
      </c>
      <c r="BJ719" s="5" t="s">
        <v>2590</v>
      </c>
      <c r="BK719" s="5" t="s">
        <v>86</v>
      </c>
      <c r="BL719" s="5" t="s">
        <v>87</v>
      </c>
      <c r="BM719" s="5" t="s">
        <v>3362</v>
      </c>
      <c r="BN719" s="5" t="s">
        <v>3363</v>
      </c>
      <c r="BO719" s="5" t="s">
        <v>86</v>
      </c>
      <c r="BP719" s="5" t="s">
        <v>87</v>
      </c>
      <c r="BQ719" s="5" t="s">
        <v>8138</v>
      </c>
      <c r="BR719" s="5" t="s">
        <v>8139</v>
      </c>
      <c r="BS719" s="5" t="s">
        <v>160</v>
      </c>
      <c r="BT719" s="5" t="s">
        <v>161</v>
      </c>
    </row>
    <row r="720" spans="1:72" ht="13.5" customHeight="1">
      <c r="A720" s="7" t="str">
        <f>HYPERLINK("http://kyu.snu.ac.kr/sdhj/index.jsp?type=hj/GK14746_00IM0001_107b.jpg","1867_수북면_107b")</f>
        <v>1867_수북면_107b</v>
      </c>
      <c r="B720" s="4">
        <v>1867</v>
      </c>
      <c r="C720" s="4" t="s">
        <v>7464</v>
      </c>
      <c r="D720" s="4" t="s">
        <v>7465</v>
      </c>
      <c r="E720" s="4">
        <v>719</v>
      </c>
      <c r="F720" s="5">
        <v>5</v>
      </c>
      <c r="G720" s="5" t="s">
        <v>3107</v>
      </c>
      <c r="H720" s="5" t="s">
        <v>3108</v>
      </c>
      <c r="I720" s="5">
        <v>5</v>
      </c>
      <c r="L720" s="5">
        <v>2</v>
      </c>
      <c r="M720" s="4" t="s">
        <v>3475</v>
      </c>
      <c r="N720" s="4" t="s">
        <v>3476</v>
      </c>
      <c r="T720" s="5" t="s">
        <v>7823</v>
      </c>
      <c r="U720" s="5" t="s">
        <v>134</v>
      </c>
      <c r="V720" s="5" t="s">
        <v>135</v>
      </c>
      <c r="W720" s="5" t="s">
        <v>551</v>
      </c>
      <c r="X720" s="5" t="s">
        <v>552</v>
      </c>
      <c r="Y720" s="5" t="s">
        <v>3477</v>
      </c>
      <c r="Z720" s="5" t="s">
        <v>3478</v>
      </c>
      <c r="AC720" s="5">
        <v>66</v>
      </c>
      <c r="AD720" s="5" t="s">
        <v>1603</v>
      </c>
      <c r="AE720" s="5" t="s">
        <v>1604</v>
      </c>
      <c r="AJ720" s="5" t="s">
        <v>35</v>
      </c>
      <c r="AK720" s="5" t="s">
        <v>36</v>
      </c>
      <c r="AL720" s="5" t="s">
        <v>555</v>
      </c>
      <c r="AM720" s="5" t="s">
        <v>556</v>
      </c>
      <c r="AT720" s="5" t="s">
        <v>144</v>
      </c>
      <c r="AU720" s="5" t="s">
        <v>145</v>
      </c>
      <c r="AV720" s="5" t="s">
        <v>3479</v>
      </c>
      <c r="AW720" s="5" t="s">
        <v>3480</v>
      </c>
      <c r="BG720" s="5" t="s">
        <v>144</v>
      </c>
      <c r="BH720" s="5" t="s">
        <v>145</v>
      </c>
      <c r="BI720" s="5" t="s">
        <v>3481</v>
      </c>
      <c r="BJ720" s="5" t="s">
        <v>3482</v>
      </c>
      <c r="BK720" s="5" t="s">
        <v>144</v>
      </c>
      <c r="BL720" s="5" t="s">
        <v>145</v>
      </c>
      <c r="BM720" s="5" t="s">
        <v>3238</v>
      </c>
      <c r="BN720" s="5" t="s">
        <v>1294</v>
      </c>
      <c r="BO720" s="5" t="s">
        <v>144</v>
      </c>
      <c r="BP720" s="5" t="s">
        <v>145</v>
      </c>
      <c r="BQ720" s="5" t="s">
        <v>3483</v>
      </c>
      <c r="BR720" s="5" t="s">
        <v>3484</v>
      </c>
      <c r="BS720" s="5" t="s">
        <v>1220</v>
      </c>
      <c r="BT720" s="5" t="s">
        <v>1221</v>
      </c>
    </row>
    <row r="721" spans="1:72" ht="13.5" customHeight="1">
      <c r="A721" s="7" t="str">
        <f>HYPERLINK("http://kyu.snu.ac.kr/sdhj/index.jsp?type=hj/GK14746_00IM0001_107b.jpg","1867_수북면_107b")</f>
        <v>1867_수북면_107b</v>
      </c>
      <c r="B721" s="4">
        <v>1867</v>
      </c>
      <c r="C721" s="4" t="s">
        <v>8140</v>
      </c>
      <c r="D721" s="4" t="s">
        <v>8141</v>
      </c>
      <c r="E721" s="4">
        <v>720</v>
      </c>
      <c r="F721" s="5">
        <v>5</v>
      </c>
      <c r="G721" s="5" t="s">
        <v>3107</v>
      </c>
      <c r="H721" s="5" t="s">
        <v>3108</v>
      </c>
      <c r="I721" s="5">
        <v>5</v>
      </c>
      <c r="L721" s="5">
        <v>2</v>
      </c>
      <c r="M721" s="4" t="s">
        <v>3475</v>
      </c>
      <c r="N721" s="4" t="s">
        <v>3476</v>
      </c>
      <c r="S721" s="5" t="s">
        <v>114</v>
      </c>
      <c r="T721" s="5" t="s">
        <v>115</v>
      </c>
      <c r="Y721" s="5" t="s">
        <v>2941</v>
      </c>
      <c r="Z721" s="5" t="s">
        <v>2942</v>
      </c>
      <c r="AC721" s="5">
        <v>48</v>
      </c>
      <c r="AD721" s="5" t="s">
        <v>226</v>
      </c>
      <c r="AE721" s="5" t="s">
        <v>227</v>
      </c>
    </row>
    <row r="722" spans="1:72" ht="13.5" customHeight="1">
      <c r="A722" s="7" t="str">
        <f>HYPERLINK("http://kyu.snu.ac.kr/sdhj/index.jsp?type=hj/GK14746_00IM0001_107b.jpg","1867_수북면_107b")</f>
        <v>1867_수북면_107b</v>
      </c>
      <c r="B722" s="4">
        <v>1867</v>
      </c>
      <c r="C722" s="4" t="s">
        <v>7520</v>
      </c>
      <c r="D722" s="4" t="s">
        <v>7521</v>
      </c>
      <c r="E722" s="4">
        <v>721</v>
      </c>
      <c r="F722" s="5">
        <v>5</v>
      </c>
      <c r="G722" s="5" t="s">
        <v>3107</v>
      </c>
      <c r="H722" s="5" t="s">
        <v>3108</v>
      </c>
      <c r="I722" s="5">
        <v>5</v>
      </c>
      <c r="L722" s="5">
        <v>2</v>
      </c>
      <c r="M722" s="4" t="s">
        <v>3475</v>
      </c>
      <c r="N722" s="4" t="s">
        <v>3476</v>
      </c>
      <c r="S722" s="5" t="s">
        <v>208</v>
      </c>
      <c r="T722" s="5" t="s">
        <v>209</v>
      </c>
      <c r="W722" s="5" t="s">
        <v>763</v>
      </c>
      <c r="X722" s="5" t="s">
        <v>764</v>
      </c>
      <c r="Y722" s="5" t="s">
        <v>156</v>
      </c>
      <c r="Z722" s="5" t="s">
        <v>157</v>
      </c>
      <c r="AC722" s="5">
        <v>52</v>
      </c>
      <c r="AD722" s="5" t="s">
        <v>919</v>
      </c>
      <c r="AE722" s="5" t="s">
        <v>920</v>
      </c>
    </row>
    <row r="723" spans="1:72" ht="13.5" customHeight="1">
      <c r="A723" s="7" t="str">
        <f>HYPERLINK("http://kyu.snu.ac.kr/sdhj/index.jsp?type=hj/GK14746_00IM0001_107b.jpg","1867_수북면_107b")</f>
        <v>1867_수북면_107b</v>
      </c>
      <c r="B723" s="4">
        <v>1867</v>
      </c>
      <c r="C723" s="4" t="s">
        <v>7520</v>
      </c>
      <c r="D723" s="4" t="s">
        <v>7521</v>
      </c>
      <c r="E723" s="4">
        <v>722</v>
      </c>
      <c r="F723" s="5">
        <v>5</v>
      </c>
      <c r="G723" s="5" t="s">
        <v>3107</v>
      </c>
      <c r="H723" s="5" t="s">
        <v>3108</v>
      </c>
      <c r="I723" s="5">
        <v>5</v>
      </c>
      <c r="L723" s="5">
        <v>2</v>
      </c>
      <c r="M723" s="4" t="s">
        <v>3475</v>
      </c>
      <c r="N723" s="4" t="s">
        <v>3476</v>
      </c>
      <c r="S723" s="5" t="s">
        <v>551</v>
      </c>
      <c r="T723" s="5" t="s">
        <v>552</v>
      </c>
      <c r="Y723" s="5" t="s">
        <v>3485</v>
      </c>
      <c r="Z723" s="5" t="s">
        <v>3486</v>
      </c>
      <c r="AC723" s="5">
        <v>30</v>
      </c>
      <c r="AD723" s="5" t="s">
        <v>1197</v>
      </c>
      <c r="AE723" s="5" t="s">
        <v>1198</v>
      </c>
    </row>
    <row r="724" spans="1:72" ht="13.5" customHeight="1">
      <c r="A724" s="7" t="str">
        <f>HYPERLINK("http://kyu.snu.ac.kr/sdhj/index.jsp?type=hj/GK14746_00IM0001_107b.jpg","1867_수북면_107b")</f>
        <v>1867_수북면_107b</v>
      </c>
      <c r="B724" s="4">
        <v>1867</v>
      </c>
      <c r="C724" s="4" t="s">
        <v>7520</v>
      </c>
      <c r="D724" s="4" t="s">
        <v>7521</v>
      </c>
      <c r="E724" s="4">
        <v>723</v>
      </c>
      <c r="F724" s="5">
        <v>5</v>
      </c>
      <c r="G724" s="5" t="s">
        <v>3107</v>
      </c>
      <c r="H724" s="5" t="s">
        <v>3108</v>
      </c>
      <c r="I724" s="5">
        <v>5</v>
      </c>
      <c r="L724" s="5">
        <v>2</v>
      </c>
      <c r="M724" s="4" t="s">
        <v>3475</v>
      </c>
      <c r="N724" s="4" t="s">
        <v>3476</v>
      </c>
      <c r="S724" s="5" t="s">
        <v>2867</v>
      </c>
      <c r="T724" s="5" t="s">
        <v>2868</v>
      </c>
      <c r="W724" s="5" t="s">
        <v>336</v>
      </c>
      <c r="X724" s="5" t="s">
        <v>337</v>
      </c>
      <c r="Y724" s="5" t="s">
        <v>156</v>
      </c>
      <c r="Z724" s="5" t="s">
        <v>157</v>
      </c>
      <c r="AC724" s="5">
        <v>32</v>
      </c>
      <c r="AD724" s="5" t="s">
        <v>158</v>
      </c>
      <c r="AE724" s="5" t="s">
        <v>159</v>
      </c>
    </row>
    <row r="725" spans="1:72" ht="13.5" customHeight="1">
      <c r="A725" s="7" t="str">
        <f>HYPERLINK("http://kyu.snu.ac.kr/sdhj/index.jsp?type=hj/GK14746_00IM0001_107b.jpg","1867_수북면_107b")</f>
        <v>1867_수북면_107b</v>
      </c>
      <c r="B725" s="4">
        <v>1867</v>
      </c>
      <c r="C725" s="4" t="s">
        <v>7520</v>
      </c>
      <c r="D725" s="4" t="s">
        <v>7521</v>
      </c>
      <c r="E725" s="4">
        <v>724</v>
      </c>
      <c r="F725" s="5">
        <v>5</v>
      </c>
      <c r="G725" s="5" t="s">
        <v>3107</v>
      </c>
      <c r="H725" s="5" t="s">
        <v>3108</v>
      </c>
      <c r="I725" s="5">
        <v>5</v>
      </c>
      <c r="L725" s="5">
        <v>2</v>
      </c>
      <c r="M725" s="4" t="s">
        <v>3475</v>
      </c>
      <c r="N725" s="4" t="s">
        <v>3476</v>
      </c>
      <c r="S725" s="5" t="s">
        <v>551</v>
      </c>
      <c r="T725" s="5" t="s">
        <v>552</v>
      </c>
      <c r="Y725" s="5" t="s">
        <v>3487</v>
      </c>
      <c r="Z725" s="5" t="s">
        <v>986</v>
      </c>
      <c r="AC725" s="5">
        <v>14</v>
      </c>
      <c r="AD725" s="5" t="s">
        <v>212</v>
      </c>
      <c r="AE725" s="5" t="s">
        <v>213</v>
      </c>
    </row>
    <row r="726" spans="1:72" ht="13.5" customHeight="1">
      <c r="A726" s="7" t="str">
        <f>HYPERLINK("http://kyu.snu.ac.kr/sdhj/index.jsp?type=hj/GK14746_00IM0001_107b.jpg","1867_수북면_107b")</f>
        <v>1867_수북면_107b</v>
      </c>
      <c r="B726" s="4">
        <v>1867</v>
      </c>
      <c r="C726" s="4" t="s">
        <v>7520</v>
      </c>
      <c r="D726" s="4" t="s">
        <v>7521</v>
      </c>
      <c r="E726" s="4">
        <v>725</v>
      </c>
      <c r="F726" s="5">
        <v>5</v>
      </c>
      <c r="G726" s="5" t="s">
        <v>3107</v>
      </c>
      <c r="H726" s="5" t="s">
        <v>3108</v>
      </c>
      <c r="I726" s="5">
        <v>5</v>
      </c>
      <c r="L726" s="5">
        <v>2</v>
      </c>
      <c r="M726" s="4" t="s">
        <v>3475</v>
      </c>
      <c r="N726" s="4" t="s">
        <v>3476</v>
      </c>
      <c r="T726" s="5" t="s">
        <v>7828</v>
      </c>
      <c r="U726" s="5" t="s">
        <v>170</v>
      </c>
      <c r="V726" s="5" t="s">
        <v>171</v>
      </c>
      <c r="Y726" s="5" t="s">
        <v>3488</v>
      </c>
      <c r="Z726" s="5" t="s">
        <v>3489</v>
      </c>
      <c r="AD726" s="5" t="s">
        <v>583</v>
      </c>
      <c r="AE726" s="5" t="s">
        <v>584</v>
      </c>
    </row>
    <row r="727" spans="1:72" ht="13.5" customHeight="1">
      <c r="A727" s="7" t="str">
        <f>HYPERLINK("http://kyu.snu.ac.kr/sdhj/index.jsp?type=hj/GK14746_00IM0001_107b.jpg","1867_수북면_107b")</f>
        <v>1867_수북면_107b</v>
      </c>
      <c r="B727" s="4">
        <v>1867</v>
      </c>
      <c r="C727" s="4" t="s">
        <v>7520</v>
      </c>
      <c r="D727" s="4" t="s">
        <v>7521</v>
      </c>
      <c r="E727" s="4">
        <v>726</v>
      </c>
      <c r="F727" s="5">
        <v>5</v>
      </c>
      <c r="G727" s="5" t="s">
        <v>3107</v>
      </c>
      <c r="H727" s="5" t="s">
        <v>3108</v>
      </c>
      <c r="I727" s="5">
        <v>5</v>
      </c>
      <c r="L727" s="5">
        <v>2</v>
      </c>
      <c r="M727" s="4" t="s">
        <v>3475</v>
      </c>
      <c r="N727" s="4" t="s">
        <v>3476</v>
      </c>
      <c r="T727" s="5" t="s">
        <v>7828</v>
      </c>
      <c r="U727" s="5" t="s">
        <v>170</v>
      </c>
      <c r="V727" s="5" t="s">
        <v>171</v>
      </c>
      <c r="Y727" s="5" t="s">
        <v>3490</v>
      </c>
      <c r="Z727" s="5" t="s">
        <v>3491</v>
      </c>
      <c r="AD727" s="5" t="s">
        <v>128</v>
      </c>
      <c r="AE727" s="5" t="s">
        <v>129</v>
      </c>
      <c r="BC727" s="5" t="s">
        <v>8142</v>
      </c>
      <c r="BE727" s="5" t="s">
        <v>8143</v>
      </c>
      <c r="BF727" s="5" t="s">
        <v>799</v>
      </c>
    </row>
    <row r="728" spans="1:72" ht="13.5" customHeight="1">
      <c r="A728" s="7" t="str">
        <f>HYPERLINK("http://kyu.snu.ac.kr/sdhj/index.jsp?type=hj/GK14746_00IM0001_107b.jpg","1867_수북면_107b")</f>
        <v>1867_수북면_107b</v>
      </c>
      <c r="B728" s="4">
        <v>1867</v>
      </c>
      <c r="C728" s="4" t="s">
        <v>7617</v>
      </c>
      <c r="D728" s="4" t="s">
        <v>7618</v>
      </c>
      <c r="E728" s="4">
        <v>727</v>
      </c>
      <c r="F728" s="5">
        <v>5</v>
      </c>
      <c r="G728" s="5" t="s">
        <v>3107</v>
      </c>
      <c r="H728" s="5" t="s">
        <v>3108</v>
      </c>
      <c r="I728" s="5">
        <v>5</v>
      </c>
      <c r="L728" s="5">
        <v>2</v>
      </c>
      <c r="M728" s="4" t="s">
        <v>3475</v>
      </c>
      <c r="N728" s="4" t="s">
        <v>3476</v>
      </c>
      <c r="T728" s="5" t="s">
        <v>7828</v>
      </c>
      <c r="U728" s="5" t="s">
        <v>170</v>
      </c>
      <c r="V728" s="5" t="s">
        <v>171</v>
      </c>
      <c r="Y728" s="5" t="s">
        <v>2344</v>
      </c>
      <c r="Z728" s="5" t="s">
        <v>2345</v>
      </c>
      <c r="AD728" s="5" t="s">
        <v>1603</v>
      </c>
      <c r="AE728" s="5" t="s">
        <v>1604</v>
      </c>
      <c r="BC728" s="5" t="s">
        <v>8142</v>
      </c>
      <c r="BE728" s="5" t="s">
        <v>8143</v>
      </c>
      <c r="BF728" s="5" t="s">
        <v>3492</v>
      </c>
    </row>
    <row r="729" spans="1:72" ht="13.5" customHeight="1">
      <c r="A729" s="7" t="str">
        <f>HYPERLINK("http://kyu.snu.ac.kr/sdhj/index.jsp?type=hj/GK14746_00IM0001_107b.jpg","1867_수북면_107b")</f>
        <v>1867_수북면_107b</v>
      </c>
      <c r="B729" s="4">
        <v>1867</v>
      </c>
      <c r="C729" s="4" t="s">
        <v>7617</v>
      </c>
      <c r="D729" s="4" t="s">
        <v>7618</v>
      </c>
      <c r="E729" s="4">
        <v>728</v>
      </c>
      <c r="F729" s="5">
        <v>5</v>
      </c>
      <c r="G729" s="5" t="s">
        <v>3107</v>
      </c>
      <c r="H729" s="5" t="s">
        <v>3108</v>
      </c>
      <c r="I729" s="5">
        <v>5</v>
      </c>
      <c r="L729" s="5">
        <v>3</v>
      </c>
      <c r="M729" s="4" t="s">
        <v>3493</v>
      </c>
      <c r="N729" s="4" t="s">
        <v>3494</v>
      </c>
      <c r="T729" s="5" t="s">
        <v>7833</v>
      </c>
      <c r="U729" s="5" t="s">
        <v>134</v>
      </c>
      <c r="V729" s="5" t="s">
        <v>135</v>
      </c>
      <c r="W729" s="5" t="s">
        <v>3420</v>
      </c>
      <c r="X729" s="5" t="s">
        <v>3421</v>
      </c>
      <c r="Y729" s="5" t="s">
        <v>2616</v>
      </c>
      <c r="Z729" s="5" t="s">
        <v>8144</v>
      </c>
      <c r="AC729" s="5">
        <v>82</v>
      </c>
      <c r="AD729" s="5" t="s">
        <v>399</v>
      </c>
      <c r="AE729" s="5" t="s">
        <v>400</v>
      </c>
      <c r="AJ729" s="5" t="s">
        <v>35</v>
      </c>
      <c r="AK729" s="5" t="s">
        <v>36</v>
      </c>
      <c r="AL729" s="5" t="s">
        <v>112</v>
      </c>
      <c r="AM729" s="5" t="s">
        <v>113</v>
      </c>
      <c r="AT729" s="5" t="s">
        <v>144</v>
      </c>
      <c r="AU729" s="5" t="s">
        <v>145</v>
      </c>
      <c r="AV729" s="5" t="s">
        <v>393</v>
      </c>
      <c r="AW729" s="5" t="s">
        <v>394</v>
      </c>
      <c r="BG729" s="5" t="s">
        <v>144</v>
      </c>
      <c r="BH729" s="5" t="s">
        <v>145</v>
      </c>
      <c r="BI729" s="5" t="s">
        <v>8145</v>
      </c>
      <c r="BJ729" s="5" t="s">
        <v>3456</v>
      </c>
      <c r="BK729" s="5" t="s">
        <v>144</v>
      </c>
      <c r="BL729" s="5" t="s">
        <v>145</v>
      </c>
      <c r="BM729" s="5" t="s">
        <v>3457</v>
      </c>
      <c r="BN729" s="5" t="s">
        <v>3458</v>
      </c>
      <c r="BO729" s="5" t="s">
        <v>144</v>
      </c>
      <c r="BP729" s="5" t="s">
        <v>145</v>
      </c>
      <c r="BQ729" s="5" t="s">
        <v>3459</v>
      </c>
      <c r="BR729" s="5" t="s">
        <v>3460</v>
      </c>
      <c r="BS729" s="5" t="s">
        <v>477</v>
      </c>
      <c r="BT729" s="5" t="s">
        <v>478</v>
      </c>
    </row>
    <row r="730" spans="1:72" ht="13.5" customHeight="1">
      <c r="A730" s="7" t="str">
        <f>HYPERLINK("http://kyu.snu.ac.kr/sdhj/index.jsp?type=hj/GK14746_00IM0001_107b.jpg","1867_수북면_107b")</f>
        <v>1867_수북면_107b</v>
      </c>
      <c r="B730" s="4">
        <v>1867</v>
      </c>
      <c r="C730" s="4" t="s">
        <v>8136</v>
      </c>
      <c r="D730" s="4" t="s">
        <v>8137</v>
      </c>
      <c r="E730" s="4">
        <v>729</v>
      </c>
      <c r="F730" s="5">
        <v>5</v>
      </c>
      <c r="G730" s="5" t="s">
        <v>3107</v>
      </c>
      <c r="H730" s="5" t="s">
        <v>3108</v>
      </c>
      <c r="I730" s="5">
        <v>5</v>
      </c>
      <c r="L730" s="5">
        <v>3</v>
      </c>
      <c r="M730" s="4" t="s">
        <v>3493</v>
      </c>
      <c r="N730" s="4" t="s">
        <v>3494</v>
      </c>
      <c r="S730" s="5" t="s">
        <v>551</v>
      </c>
      <c r="T730" s="5" t="s">
        <v>552</v>
      </c>
      <c r="Y730" s="5" t="s">
        <v>3495</v>
      </c>
      <c r="Z730" s="5" t="s">
        <v>3496</v>
      </c>
      <c r="AC730" s="5">
        <v>28</v>
      </c>
      <c r="AD730" s="5" t="s">
        <v>992</v>
      </c>
      <c r="AE730" s="5" t="s">
        <v>993</v>
      </c>
    </row>
    <row r="731" spans="1:72" ht="13.5" customHeight="1">
      <c r="A731" s="7" t="str">
        <f>HYPERLINK("http://kyu.snu.ac.kr/sdhj/index.jsp?type=hj/GK14746_00IM0001_107b.jpg","1867_수북면_107b")</f>
        <v>1867_수북면_107b</v>
      </c>
      <c r="B731" s="4">
        <v>1867</v>
      </c>
      <c r="C731" s="4" t="s">
        <v>7834</v>
      </c>
      <c r="D731" s="4" t="s">
        <v>7835</v>
      </c>
      <c r="E731" s="4">
        <v>730</v>
      </c>
      <c r="F731" s="5">
        <v>5</v>
      </c>
      <c r="G731" s="5" t="s">
        <v>3107</v>
      </c>
      <c r="H731" s="5" t="s">
        <v>3108</v>
      </c>
      <c r="I731" s="5">
        <v>5</v>
      </c>
      <c r="L731" s="5">
        <v>3</v>
      </c>
      <c r="M731" s="4" t="s">
        <v>3493</v>
      </c>
      <c r="N731" s="4" t="s">
        <v>3494</v>
      </c>
      <c r="S731" s="5" t="s">
        <v>2867</v>
      </c>
      <c r="T731" s="5" t="s">
        <v>2868</v>
      </c>
      <c r="W731" s="5" t="s">
        <v>336</v>
      </c>
      <c r="X731" s="5" t="s">
        <v>337</v>
      </c>
      <c r="Y731" s="5" t="s">
        <v>156</v>
      </c>
      <c r="Z731" s="5" t="s">
        <v>157</v>
      </c>
      <c r="AC731" s="5">
        <v>32</v>
      </c>
      <c r="AD731" s="5" t="s">
        <v>158</v>
      </c>
      <c r="AE731" s="5" t="s">
        <v>159</v>
      </c>
    </row>
    <row r="732" spans="1:72" ht="13.5" customHeight="1">
      <c r="A732" s="7" t="str">
        <f>HYPERLINK("http://kyu.snu.ac.kr/sdhj/index.jsp?type=hj/GK14746_00IM0001_107b.jpg","1867_수북면_107b")</f>
        <v>1867_수북면_107b</v>
      </c>
      <c r="B732" s="4">
        <v>1867</v>
      </c>
      <c r="C732" s="4" t="s">
        <v>7834</v>
      </c>
      <c r="D732" s="4" t="s">
        <v>7835</v>
      </c>
      <c r="E732" s="4">
        <v>731</v>
      </c>
      <c r="F732" s="5">
        <v>5</v>
      </c>
      <c r="G732" s="5" t="s">
        <v>3107</v>
      </c>
      <c r="H732" s="5" t="s">
        <v>3108</v>
      </c>
      <c r="I732" s="5">
        <v>5</v>
      </c>
      <c r="L732" s="5">
        <v>3</v>
      </c>
      <c r="M732" s="4" t="s">
        <v>3493</v>
      </c>
      <c r="N732" s="4" t="s">
        <v>3494</v>
      </c>
      <c r="T732" s="5" t="s">
        <v>7836</v>
      </c>
      <c r="U732" s="5" t="s">
        <v>170</v>
      </c>
      <c r="V732" s="5" t="s">
        <v>171</v>
      </c>
      <c r="Y732" s="5" t="s">
        <v>2597</v>
      </c>
      <c r="Z732" s="5" t="s">
        <v>2598</v>
      </c>
      <c r="AD732" s="5" t="s">
        <v>130</v>
      </c>
      <c r="AE732" s="5" t="s">
        <v>131</v>
      </c>
    </row>
    <row r="733" spans="1:72" ht="13.5" customHeight="1">
      <c r="A733" s="7" t="str">
        <f>HYPERLINK("http://kyu.snu.ac.kr/sdhj/index.jsp?type=hj/GK14746_00IM0001_107b.jpg","1867_수북면_107b")</f>
        <v>1867_수북면_107b</v>
      </c>
      <c r="B733" s="4">
        <v>1867</v>
      </c>
      <c r="C733" s="4" t="s">
        <v>7834</v>
      </c>
      <c r="D733" s="4" t="s">
        <v>7835</v>
      </c>
      <c r="E733" s="4">
        <v>732</v>
      </c>
      <c r="F733" s="5">
        <v>5</v>
      </c>
      <c r="G733" s="5" t="s">
        <v>3107</v>
      </c>
      <c r="H733" s="5" t="s">
        <v>3108</v>
      </c>
      <c r="I733" s="5">
        <v>5</v>
      </c>
      <c r="L733" s="5">
        <v>4</v>
      </c>
      <c r="M733" s="4" t="s">
        <v>3497</v>
      </c>
      <c r="N733" s="4" t="s">
        <v>3498</v>
      </c>
      <c r="T733" s="5" t="s">
        <v>7587</v>
      </c>
      <c r="U733" s="5" t="s">
        <v>3499</v>
      </c>
      <c r="V733" s="5" t="s">
        <v>3500</v>
      </c>
      <c r="W733" s="5" t="s">
        <v>336</v>
      </c>
      <c r="X733" s="5" t="s">
        <v>337</v>
      </c>
      <c r="Y733" s="5" t="s">
        <v>3501</v>
      </c>
      <c r="Z733" s="5" t="s">
        <v>3502</v>
      </c>
      <c r="AC733" s="5">
        <v>58</v>
      </c>
      <c r="AD733" s="5" t="s">
        <v>2443</v>
      </c>
      <c r="AE733" s="5" t="s">
        <v>2444</v>
      </c>
      <c r="AJ733" s="5" t="s">
        <v>35</v>
      </c>
      <c r="AK733" s="5" t="s">
        <v>36</v>
      </c>
      <c r="AL733" s="5" t="s">
        <v>342</v>
      </c>
      <c r="AM733" s="5" t="s">
        <v>343</v>
      </c>
      <c r="AT733" s="5" t="s">
        <v>369</v>
      </c>
      <c r="AU733" s="5" t="s">
        <v>370</v>
      </c>
      <c r="AV733" s="5" t="s">
        <v>3503</v>
      </c>
      <c r="AW733" s="5" t="s">
        <v>3323</v>
      </c>
      <c r="BG733" s="5" t="s">
        <v>369</v>
      </c>
      <c r="BH733" s="5" t="s">
        <v>370</v>
      </c>
      <c r="BI733" s="5" t="s">
        <v>3504</v>
      </c>
      <c r="BJ733" s="5" t="s">
        <v>3505</v>
      </c>
      <c r="BK733" s="5" t="s">
        <v>369</v>
      </c>
      <c r="BL733" s="5" t="s">
        <v>370</v>
      </c>
      <c r="BM733" s="5" t="s">
        <v>3506</v>
      </c>
      <c r="BN733" s="5" t="s">
        <v>3507</v>
      </c>
      <c r="BO733" s="5" t="s">
        <v>102</v>
      </c>
      <c r="BP733" s="5" t="s">
        <v>103</v>
      </c>
      <c r="BQ733" s="5" t="s">
        <v>3508</v>
      </c>
      <c r="BR733" s="5" t="s">
        <v>3509</v>
      </c>
      <c r="BS733" s="5" t="s">
        <v>365</v>
      </c>
      <c r="BT733" s="5" t="s">
        <v>366</v>
      </c>
    </row>
    <row r="734" spans="1:72" ht="13.5" customHeight="1">
      <c r="A734" s="7" t="str">
        <f>HYPERLINK("http://kyu.snu.ac.kr/sdhj/index.jsp?type=hj/GK14746_00IM0001_107b.jpg","1867_수북면_107b")</f>
        <v>1867_수북면_107b</v>
      </c>
      <c r="B734" s="4">
        <v>1867</v>
      </c>
      <c r="C734" s="4" t="s">
        <v>8053</v>
      </c>
      <c r="D734" s="4" t="s">
        <v>8054</v>
      </c>
      <c r="E734" s="4">
        <v>733</v>
      </c>
      <c r="F734" s="5">
        <v>5</v>
      </c>
      <c r="G734" s="5" t="s">
        <v>3107</v>
      </c>
      <c r="H734" s="5" t="s">
        <v>3108</v>
      </c>
      <c r="I734" s="5">
        <v>5</v>
      </c>
      <c r="L734" s="5">
        <v>4</v>
      </c>
      <c r="M734" s="4" t="s">
        <v>3497</v>
      </c>
      <c r="N734" s="4" t="s">
        <v>3498</v>
      </c>
      <c r="S734" s="5" t="s">
        <v>96</v>
      </c>
      <c r="T734" s="5" t="s">
        <v>97</v>
      </c>
      <c r="W734" s="5" t="s">
        <v>78</v>
      </c>
      <c r="X734" s="5" t="s">
        <v>79</v>
      </c>
      <c r="Y734" s="5" t="s">
        <v>22</v>
      </c>
      <c r="Z734" s="5" t="s">
        <v>23</v>
      </c>
      <c r="AC734" s="5">
        <v>62</v>
      </c>
      <c r="AD734" s="5" t="s">
        <v>553</v>
      </c>
      <c r="AE734" s="5" t="s">
        <v>554</v>
      </c>
      <c r="AJ734" s="5" t="s">
        <v>35</v>
      </c>
      <c r="AK734" s="5" t="s">
        <v>36</v>
      </c>
      <c r="AL734" s="5" t="s">
        <v>160</v>
      </c>
      <c r="AM734" s="5" t="s">
        <v>161</v>
      </c>
      <c r="AT734" s="5" t="s">
        <v>102</v>
      </c>
      <c r="AU734" s="5" t="s">
        <v>103</v>
      </c>
      <c r="AV734" s="5" t="s">
        <v>3510</v>
      </c>
      <c r="AW734" s="5" t="s">
        <v>3511</v>
      </c>
      <c r="BG734" s="5" t="s">
        <v>102</v>
      </c>
      <c r="BH734" s="5" t="s">
        <v>103</v>
      </c>
      <c r="BI734" s="5" t="s">
        <v>3512</v>
      </c>
      <c r="BJ734" s="5" t="s">
        <v>3513</v>
      </c>
      <c r="BK734" s="5" t="s">
        <v>102</v>
      </c>
      <c r="BL734" s="5" t="s">
        <v>103</v>
      </c>
      <c r="BM734" s="5" t="s">
        <v>3514</v>
      </c>
      <c r="BN734" s="5" t="s">
        <v>3515</v>
      </c>
      <c r="BO734" s="5" t="s">
        <v>102</v>
      </c>
      <c r="BP734" s="5" t="s">
        <v>103</v>
      </c>
      <c r="BQ734" s="5" t="s">
        <v>3516</v>
      </c>
      <c r="BR734" s="5" t="s">
        <v>3517</v>
      </c>
      <c r="BS734" s="5" t="s">
        <v>154</v>
      </c>
      <c r="BT734" s="5" t="s">
        <v>155</v>
      </c>
    </row>
    <row r="735" spans="1:72" ht="13.5" customHeight="1">
      <c r="A735" s="7" t="str">
        <f>HYPERLINK("http://kyu.snu.ac.kr/sdhj/index.jsp?type=hj/GK14746_00IM0001_107b.jpg","1867_수북면_107b")</f>
        <v>1867_수북면_107b</v>
      </c>
      <c r="B735" s="4">
        <v>1867</v>
      </c>
      <c r="C735" s="4" t="s">
        <v>7709</v>
      </c>
      <c r="D735" s="4" t="s">
        <v>7710</v>
      </c>
      <c r="E735" s="4">
        <v>734</v>
      </c>
      <c r="F735" s="5">
        <v>5</v>
      </c>
      <c r="G735" s="5" t="s">
        <v>3107</v>
      </c>
      <c r="H735" s="5" t="s">
        <v>3108</v>
      </c>
      <c r="I735" s="5">
        <v>5</v>
      </c>
      <c r="L735" s="5">
        <v>4</v>
      </c>
      <c r="M735" s="4" t="s">
        <v>3497</v>
      </c>
      <c r="N735" s="4" t="s">
        <v>3498</v>
      </c>
      <c r="S735" s="5" t="s">
        <v>114</v>
      </c>
      <c r="T735" s="5" t="s">
        <v>115</v>
      </c>
      <c r="Y735" s="5" t="s">
        <v>3518</v>
      </c>
      <c r="Z735" s="5" t="s">
        <v>3519</v>
      </c>
      <c r="AC735" s="5">
        <v>37</v>
      </c>
      <c r="AD735" s="5" t="s">
        <v>414</v>
      </c>
      <c r="AE735" s="5" t="s">
        <v>415</v>
      </c>
    </row>
    <row r="736" spans="1:72" ht="13.5" customHeight="1">
      <c r="A736" s="7" t="str">
        <f>HYPERLINK("http://kyu.snu.ac.kr/sdhj/index.jsp?type=hj/GK14746_00IM0001_107b.jpg","1867_수북면_107b")</f>
        <v>1867_수북면_107b</v>
      </c>
      <c r="B736" s="4">
        <v>1867</v>
      </c>
      <c r="C736" s="4" t="s">
        <v>7592</v>
      </c>
      <c r="D736" s="4" t="s">
        <v>7593</v>
      </c>
      <c r="E736" s="4">
        <v>735</v>
      </c>
      <c r="F736" s="5">
        <v>5</v>
      </c>
      <c r="G736" s="5" t="s">
        <v>3107</v>
      </c>
      <c r="H736" s="5" t="s">
        <v>3108</v>
      </c>
      <c r="I736" s="5">
        <v>5</v>
      </c>
      <c r="L736" s="5">
        <v>4</v>
      </c>
      <c r="M736" s="4" t="s">
        <v>3497</v>
      </c>
      <c r="N736" s="4" t="s">
        <v>3498</v>
      </c>
      <c r="S736" s="5" t="s">
        <v>208</v>
      </c>
      <c r="T736" s="5" t="s">
        <v>209</v>
      </c>
      <c r="W736" s="5" t="s">
        <v>210</v>
      </c>
      <c r="X736" s="5" t="s">
        <v>211</v>
      </c>
      <c r="Y736" s="5" t="s">
        <v>22</v>
      </c>
      <c r="Z736" s="5" t="s">
        <v>23</v>
      </c>
      <c r="AC736" s="5">
        <v>24</v>
      </c>
      <c r="AD736" s="5" t="s">
        <v>268</v>
      </c>
      <c r="AE736" s="5" t="s">
        <v>269</v>
      </c>
    </row>
    <row r="737" spans="1:72" ht="13.5" customHeight="1">
      <c r="A737" s="7" t="str">
        <f>HYPERLINK("http://kyu.snu.ac.kr/sdhj/index.jsp?type=hj/GK14746_00IM0001_107b.jpg","1867_수북면_107b")</f>
        <v>1867_수북면_107b</v>
      </c>
      <c r="B737" s="4">
        <v>1867</v>
      </c>
      <c r="C737" s="4" t="s">
        <v>7592</v>
      </c>
      <c r="D737" s="4" t="s">
        <v>7593</v>
      </c>
      <c r="E737" s="4">
        <v>736</v>
      </c>
      <c r="F737" s="5">
        <v>5</v>
      </c>
      <c r="G737" s="5" t="s">
        <v>3107</v>
      </c>
      <c r="H737" s="5" t="s">
        <v>3108</v>
      </c>
      <c r="I737" s="5">
        <v>5</v>
      </c>
      <c r="L737" s="5">
        <v>4</v>
      </c>
      <c r="M737" s="4" t="s">
        <v>3497</v>
      </c>
      <c r="N737" s="4" t="s">
        <v>3498</v>
      </c>
      <c r="T737" s="5" t="s">
        <v>7594</v>
      </c>
      <c r="U737" s="5" t="s">
        <v>170</v>
      </c>
      <c r="V737" s="5" t="s">
        <v>171</v>
      </c>
      <c r="Y737" s="5" t="s">
        <v>3520</v>
      </c>
      <c r="Z737" s="5" t="s">
        <v>8146</v>
      </c>
      <c r="AD737" s="5" t="s">
        <v>888</v>
      </c>
      <c r="AE737" s="5" t="s">
        <v>889</v>
      </c>
    </row>
    <row r="738" spans="1:72" ht="13.5" customHeight="1">
      <c r="A738" s="7" t="str">
        <f>HYPERLINK("http://kyu.snu.ac.kr/sdhj/index.jsp?type=hj/GK14746_00IM0001_107b.jpg","1867_수북면_107b")</f>
        <v>1867_수북면_107b</v>
      </c>
      <c r="B738" s="4">
        <v>1867</v>
      </c>
      <c r="C738" s="4" t="s">
        <v>7592</v>
      </c>
      <c r="D738" s="4" t="s">
        <v>7593</v>
      </c>
      <c r="E738" s="4">
        <v>737</v>
      </c>
      <c r="F738" s="5">
        <v>5</v>
      </c>
      <c r="G738" s="5" t="s">
        <v>3107</v>
      </c>
      <c r="H738" s="5" t="s">
        <v>3108</v>
      </c>
      <c r="I738" s="5">
        <v>5</v>
      </c>
      <c r="L738" s="5">
        <v>5</v>
      </c>
      <c r="M738" s="4" t="s">
        <v>3521</v>
      </c>
      <c r="N738" s="4" t="s">
        <v>3522</v>
      </c>
      <c r="T738" s="5" t="s">
        <v>7655</v>
      </c>
      <c r="U738" s="5" t="s">
        <v>134</v>
      </c>
      <c r="V738" s="5" t="s">
        <v>135</v>
      </c>
      <c r="W738" s="5" t="s">
        <v>595</v>
      </c>
      <c r="X738" s="5" t="s">
        <v>596</v>
      </c>
      <c r="Y738" s="5" t="s">
        <v>3523</v>
      </c>
      <c r="Z738" s="5" t="s">
        <v>3524</v>
      </c>
      <c r="AC738" s="5">
        <v>72</v>
      </c>
      <c r="AD738" s="5" t="s">
        <v>130</v>
      </c>
      <c r="AE738" s="5" t="s">
        <v>131</v>
      </c>
      <c r="AJ738" s="5" t="s">
        <v>35</v>
      </c>
      <c r="AK738" s="5" t="s">
        <v>36</v>
      </c>
      <c r="AL738" s="5" t="s">
        <v>1861</v>
      </c>
      <c r="AM738" s="5" t="s">
        <v>648</v>
      </c>
      <c r="AT738" s="5" t="s">
        <v>144</v>
      </c>
      <c r="AU738" s="5" t="s">
        <v>145</v>
      </c>
      <c r="AV738" s="5" t="s">
        <v>3252</v>
      </c>
      <c r="AW738" s="5" t="s">
        <v>3253</v>
      </c>
      <c r="BG738" s="5" t="s">
        <v>144</v>
      </c>
      <c r="BH738" s="5" t="s">
        <v>145</v>
      </c>
      <c r="BI738" s="5" t="s">
        <v>2617</v>
      </c>
      <c r="BJ738" s="5" t="s">
        <v>1322</v>
      </c>
      <c r="BK738" s="5" t="s">
        <v>144</v>
      </c>
      <c r="BL738" s="5" t="s">
        <v>145</v>
      </c>
      <c r="BM738" s="5" t="s">
        <v>3038</v>
      </c>
      <c r="BN738" s="5" t="s">
        <v>1533</v>
      </c>
      <c r="BO738" s="5" t="s">
        <v>144</v>
      </c>
      <c r="BP738" s="5" t="s">
        <v>145</v>
      </c>
      <c r="BQ738" s="5" t="s">
        <v>3039</v>
      </c>
      <c r="BR738" s="5" t="s">
        <v>3040</v>
      </c>
      <c r="BS738" s="5" t="s">
        <v>8065</v>
      </c>
      <c r="BT738" s="5" t="s">
        <v>8066</v>
      </c>
    </row>
    <row r="739" spans="1:72" ht="13.5" customHeight="1">
      <c r="A739" s="7" t="str">
        <f>HYPERLINK("http://kyu.snu.ac.kr/sdhj/index.jsp?type=hj/GK14746_00IM0001_107b.jpg","1867_수북면_107b")</f>
        <v>1867_수북면_107b</v>
      </c>
      <c r="B739" s="4">
        <v>1867</v>
      </c>
      <c r="C739" s="4" t="s">
        <v>8067</v>
      </c>
      <c r="D739" s="4" t="s">
        <v>8068</v>
      </c>
      <c r="E739" s="4">
        <v>738</v>
      </c>
      <c r="F739" s="5">
        <v>5</v>
      </c>
      <c r="G739" s="5" t="s">
        <v>3107</v>
      </c>
      <c r="H739" s="5" t="s">
        <v>3108</v>
      </c>
      <c r="I739" s="5">
        <v>5</v>
      </c>
      <c r="L739" s="5">
        <v>5</v>
      </c>
      <c r="M739" s="4" t="s">
        <v>3521</v>
      </c>
      <c r="N739" s="4" t="s">
        <v>3522</v>
      </c>
      <c r="S739" s="5" t="s">
        <v>114</v>
      </c>
      <c r="T739" s="5" t="s">
        <v>115</v>
      </c>
      <c r="Y739" s="5" t="s">
        <v>3525</v>
      </c>
      <c r="Z739" s="5" t="s">
        <v>3526</v>
      </c>
      <c r="AC739" s="5">
        <v>36</v>
      </c>
      <c r="AD739" s="5" t="s">
        <v>426</v>
      </c>
      <c r="AE739" s="5" t="s">
        <v>427</v>
      </c>
    </row>
    <row r="740" spans="1:72" ht="13.5" customHeight="1">
      <c r="A740" s="7" t="str">
        <f>HYPERLINK("http://kyu.snu.ac.kr/sdhj/index.jsp?type=hj/GK14746_00IM0001_107b.jpg","1867_수북면_107b")</f>
        <v>1867_수북면_107b</v>
      </c>
      <c r="B740" s="4">
        <v>1867</v>
      </c>
      <c r="C740" s="4" t="s">
        <v>7661</v>
      </c>
      <c r="D740" s="4" t="s">
        <v>7662</v>
      </c>
      <c r="E740" s="4">
        <v>739</v>
      </c>
      <c r="F740" s="5">
        <v>5</v>
      </c>
      <c r="G740" s="5" t="s">
        <v>3107</v>
      </c>
      <c r="H740" s="5" t="s">
        <v>3108</v>
      </c>
      <c r="I740" s="5">
        <v>5</v>
      </c>
      <c r="L740" s="5">
        <v>5</v>
      </c>
      <c r="M740" s="4" t="s">
        <v>3521</v>
      </c>
      <c r="N740" s="4" t="s">
        <v>3522</v>
      </c>
      <c r="S740" s="5" t="s">
        <v>208</v>
      </c>
      <c r="T740" s="5" t="s">
        <v>209</v>
      </c>
      <c r="W740" s="5" t="s">
        <v>78</v>
      </c>
      <c r="X740" s="5" t="s">
        <v>79</v>
      </c>
      <c r="Y740" s="5" t="s">
        <v>156</v>
      </c>
      <c r="Z740" s="5" t="s">
        <v>157</v>
      </c>
      <c r="AC740" s="5">
        <v>40</v>
      </c>
      <c r="AD740" s="5" t="s">
        <v>649</v>
      </c>
      <c r="AE740" s="5" t="s">
        <v>650</v>
      </c>
    </row>
    <row r="741" spans="1:72" ht="13.5" customHeight="1">
      <c r="A741" s="7" t="str">
        <f>HYPERLINK("http://kyu.snu.ac.kr/sdhj/index.jsp?type=hj/GK14746_00IM0001_107b.jpg","1867_수북면_107b")</f>
        <v>1867_수북면_107b</v>
      </c>
      <c r="B741" s="4">
        <v>1867</v>
      </c>
      <c r="C741" s="4" t="s">
        <v>7661</v>
      </c>
      <c r="D741" s="4" t="s">
        <v>7662</v>
      </c>
      <c r="E741" s="4">
        <v>740</v>
      </c>
      <c r="F741" s="5">
        <v>5</v>
      </c>
      <c r="G741" s="5" t="s">
        <v>3107</v>
      </c>
      <c r="H741" s="5" t="s">
        <v>3108</v>
      </c>
      <c r="I741" s="5">
        <v>5</v>
      </c>
      <c r="L741" s="5">
        <v>5</v>
      </c>
      <c r="M741" s="4" t="s">
        <v>3521</v>
      </c>
      <c r="N741" s="4" t="s">
        <v>3522</v>
      </c>
      <c r="T741" s="5" t="s">
        <v>7663</v>
      </c>
      <c r="U741" s="5" t="s">
        <v>170</v>
      </c>
      <c r="V741" s="5" t="s">
        <v>171</v>
      </c>
      <c r="Y741" s="5" t="s">
        <v>3043</v>
      </c>
      <c r="Z741" s="5" t="s">
        <v>3044</v>
      </c>
      <c r="AD741" s="5" t="s">
        <v>158</v>
      </c>
      <c r="AE741" s="5" t="s">
        <v>159</v>
      </c>
    </row>
    <row r="742" spans="1:72" ht="13.5" customHeight="1">
      <c r="A742" s="7" t="str">
        <f>HYPERLINK("http://kyu.snu.ac.kr/sdhj/index.jsp?type=hj/GK14746_00IM0001_108a.jpg","1867_수북면_108a")</f>
        <v>1867_수북면_108a</v>
      </c>
      <c r="B742" s="4">
        <v>1867</v>
      </c>
      <c r="C742" s="4" t="s">
        <v>7661</v>
      </c>
      <c r="D742" s="4" t="s">
        <v>7662</v>
      </c>
      <c r="E742" s="4">
        <v>741</v>
      </c>
      <c r="F742" s="5">
        <v>5</v>
      </c>
      <c r="G742" s="5" t="s">
        <v>3107</v>
      </c>
      <c r="H742" s="5" t="s">
        <v>3108</v>
      </c>
      <c r="I742" s="5">
        <v>6</v>
      </c>
      <c r="J742" s="5" t="s">
        <v>3527</v>
      </c>
      <c r="K742" s="5" t="s">
        <v>3528</v>
      </c>
      <c r="L742" s="5">
        <v>1</v>
      </c>
      <c r="M742" s="4" t="s">
        <v>3527</v>
      </c>
      <c r="N742" s="4" t="s">
        <v>3528</v>
      </c>
      <c r="T742" s="5" t="s">
        <v>7655</v>
      </c>
      <c r="U742" s="5" t="s">
        <v>3529</v>
      </c>
      <c r="V742" s="5" t="s">
        <v>3530</v>
      </c>
      <c r="W742" s="5" t="s">
        <v>78</v>
      </c>
      <c r="X742" s="5" t="s">
        <v>79</v>
      </c>
      <c r="Y742" s="5" t="s">
        <v>3531</v>
      </c>
      <c r="Z742" s="5" t="s">
        <v>3532</v>
      </c>
      <c r="AC742" s="5">
        <v>55</v>
      </c>
      <c r="AD742" s="5" t="s">
        <v>2443</v>
      </c>
      <c r="AE742" s="5" t="s">
        <v>2444</v>
      </c>
      <c r="AJ742" s="5" t="s">
        <v>35</v>
      </c>
      <c r="AK742" s="5" t="s">
        <v>36</v>
      </c>
      <c r="AL742" s="5" t="s">
        <v>160</v>
      </c>
      <c r="AM742" s="5" t="s">
        <v>161</v>
      </c>
      <c r="AT742" s="5" t="s">
        <v>102</v>
      </c>
      <c r="AU742" s="5" t="s">
        <v>103</v>
      </c>
      <c r="AV742" s="5" t="s">
        <v>3533</v>
      </c>
      <c r="AW742" s="5" t="s">
        <v>2592</v>
      </c>
      <c r="BG742" s="5" t="s">
        <v>244</v>
      </c>
      <c r="BH742" s="5" t="s">
        <v>245</v>
      </c>
      <c r="BI742" s="5" t="s">
        <v>3534</v>
      </c>
      <c r="BJ742" s="5" t="s">
        <v>3535</v>
      </c>
      <c r="BK742" s="5" t="s">
        <v>244</v>
      </c>
      <c r="BL742" s="5" t="s">
        <v>245</v>
      </c>
      <c r="BM742" s="5" t="s">
        <v>3536</v>
      </c>
      <c r="BN742" s="5" t="s">
        <v>3537</v>
      </c>
      <c r="BO742" s="5" t="s">
        <v>102</v>
      </c>
      <c r="BP742" s="5" t="s">
        <v>103</v>
      </c>
      <c r="BQ742" s="5" t="s">
        <v>3538</v>
      </c>
      <c r="BR742" s="5" t="s">
        <v>3539</v>
      </c>
      <c r="BS742" s="5" t="s">
        <v>659</v>
      </c>
      <c r="BT742" s="5" t="s">
        <v>660</v>
      </c>
    </row>
    <row r="743" spans="1:72" ht="13.5" customHeight="1">
      <c r="A743" s="7" t="str">
        <f>HYPERLINK("http://kyu.snu.ac.kr/sdhj/index.jsp?type=hj/GK14746_00IM0001_108a.jpg","1867_수북면_108a")</f>
        <v>1867_수북면_108a</v>
      </c>
      <c r="B743" s="4">
        <v>1867</v>
      </c>
      <c r="C743" s="4" t="s">
        <v>7627</v>
      </c>
      <c r="D743" s="4" t="s">
        <v>7628</v>
      </c>
      <c r="E743" s="4">
        <v>742</v>
      </c>
      <c r="F743" s="5">
        <v>5</v>
      </c>
      <c r="G743" s="5" t="s">
        <v>3107</v>
      </c>
      <c r="H743" s="5" t="s">
        <v>3108</v>
      </c>
      <c r="I743" s="5">
        <v>6</v>
      </c>
      <c r="L743" s="5">
        <v>1</v>
      </c>
      <c r="M743" s="4" t="s">
        <v>3527</v>
      </c>
      <c r="N743" s="4" t="s">
        <v>3528</v>
      </c>
      <c r="S743" s="5" t="s">
        <v>96</v>
      </c>
      <c r="T743" s="5" t="s">
        <v>97</v>
      </c>
      <c r="W743" s="5" t="s">
        <v>595</v>
      </c>
      <c r="X743" s="5" t="s">
        <v>596</v>
      </c>
      <c r="Y743" s="5" t="s">
        <v>22</v>
      </c>
      <c r="Z743" s="5" t="s">
        <v>23</v>
      </c>
      <c r="AC743" s="5">
        <v>58</v>
      </c>
      <c r="AD743" s="5" t="s">
        <v>2443</v>
      </c>
      <c r="AE743" s="5" t="s">
        <v>2444</v>
      </c>
      <c r="AJ743" s="5" t="s">
        <v>35</v>
      </c>
      <c r="AK743" s="5" t="s">
        <v>36</v>
      </c>
      <c r="AL743" s="5" t="s">
        <v>3540</v>
      </c>
      <c r="AM743" s="5" t="s">
        <v>3541</v>
      </c>
      <c r="AT743" s="5" t="s">
        <v>102</v>
      </c>
      <c r="AU743" s="5" t="s">
        <v>103</v>
      </c>
      <c r="AV743" s="5" t="s">
        <v>3542</v>
      </c>
      <c r="AW743" s="5" t="s">
        <v>3543</v>
      </c>
      <c r="BG743" s="5" t="s">
        <v>102</v>
      </c>
      <c r="BH743" s="5" t="s">
        <v>103</v>
      </c>
      <c r="BI743" s="5" t="s">
        <v>3544</v>
      </c>
      <c r="BJ743" s="5" t="s">
        <v>3545</v>
      </c>
      <c r="BK743" s="5" t="s">
        <v>102</v>
      </c>
      <c r="BL743" s="5" t="s">
        <v>103</v>
      </c>
      <c r="BM743" s="5" t="s">
        <v>3546</v>
      </c>
      <c r="BN743" s="5" t="s">
        <v>3547</v>
      </c>
      <c r="BO743" s="5" t="s">
        <v>102</v>
      </c>
      <c r="BP743" s="5" t="s">
        <v>103</v>
      </c>
      <c r="BQ743" s="5" t="s">
        <v>3548</v>
      </c>
      <c r="BR743" s="5" t="s">
        <v>3549</v>
      </c>
      <c r="BS743" s="5" t="s">
        <v>659</v>
      </c>
      <c r="BT743" s="5" t="s">
        <v>660</v>
      </c>
    </row>
    <row r="744" spans="1:72" ht="13.5" customHeight="1">
      <c r="A744" s="7" t="str">
        <f>HYPERLINK("http://kyu.snu.ac.kr/sdhj/index.jsp?type=hj/GK14746_00IM0001_108a.jpg","1867_수북면_108a")</f>
        <v>1867_수북면_108a</v>
      </c>
      <c r="B744" s="4">
        <v>1867</v>
      </c>
      <c r="C744" s="4" t="s">
        <v>7541</v>
      </c>
      <c r="D744" s="4" t="s">
        <v>7542</v>
      </c>
      <c r="E744" s="4">
        <v>743</v>
      </c>
      <c r="F744" s="5">
        <v>5</v>
      </c>
      <c r="G744" s="5" t="s">
        <v>3107</v>
      </c>
      <c r="H744" s="5" t="s">
        <v>3108</v>
      </c>
      <c r="I744" s="5">
        <v>6</v>
      </c>
      <c r="L744" s="5">
        <v>1</v>
      </c>
      <c r="M744" s="4" t="s">
        <v>3527</v>
      </c>
      <c r="N744" s="4" t="s">
        <v>3528</v>
      </c>
      <c r="S744" s="5" t="s">
        <v>114</v>
      </c>
      <c r="T744" s="5" t="s">
        <v>115</v>
      </c>
      <c r="Y744" s="5" t="s">
        <v>3550</v>
      </c>
      <c r="Z744" s="5" t="s">
        <v>3551</v>
      </c>
      <c r="AC744" s="5">
        <v>39</v>
      </c>
      <c r="AD744" s="5" t="s">
        <v>312</v>
      </c>
      <c r="AE744" s="5" t="s">
        <v>313</v>
      </c>
    </row>
    <row r="745" spans="1:72" ht="13.5" customHeight="1">
      <c r="A745" s="7" t="str">
        <f>HYPERLINK("http://kyu.snu.ac.kr/sdhj/index.jsp?type=hj/GK14746_00IM0001_108a.jpg","1867_수북면_108a")</f>
        <v>1867_수북면_108a</v>
      </c>
      <c r="B745" s="4">
        <v>1867</v>
      </c>
      <c r="C745" s="4" t="s">
        <v>7541</v>
      </c>
      <c r="D745" s="4" t="s">
        <v>7542</v>
      </c>
      <c r="E745" s="4">
        <v>744</v>
      </c>
      <c r="F745" s="5">
        <v>5</v>
      </c>
      <c r="G745" s="5" t="s">
        <v>3107</v>
      </c>
      <c r="H745" s="5" t="s">
        <v>3108</v>
      </c>
      <c r="I745" s="5">
        <v>6</v>
      </c>
      <c r="L745" s="5">
        <v>1</v>
      </c>
      <c r="M745" s="4" t="s">
        <v>3527</v>
      </c>
      <c r="N745" s="4" t="s">
        <v>3528</v>
      </c>
      <c r="S745" s="5" t="s">
        <v>114</v>
      </c>
      <c r="T745" s="5" t="s">
        <v>115</v>
      </c>
      <c r="U745" s="5" t="s">
        <v>222</v>
      </c>
      <c r="V745" s="5" t="s">
        <v>223</v>
      </c>
      <c r="Y745" s="5" t="s">
        <v>3552</v>
      </c>
      <c r="Z745" s="5" t="s">
        <v>3553</v>
      </c>
      <c r="AC745" s="5">
        <v>33</v>
      </c>
      <c r="AD745" s="5" t="s">
        <v>994</v>
      </c>
      <c r="AE745" s="5" t="s">
        <v>995</v>
      </c>
    </row>
    <row r="746" spans="1:72" ht="13.5" customHeight="1">
      <c r="A746" s="7" t="str">
        <f>HYPERLINK("http://kyu.snu.ac.kr/sdhj/index.jsp?type=hj/GK14746_00IM0001_108a.jpg","1867_수북면_108a")</f>
        <v>1867_수북면_108a</v>
      </c>
      <c r="B746" s="4">
        <v>1867</v>
      </c>
      <c r="C746" s="4" t="s">
        <v>7541</v>
      </c>
      <c r="D746" s="4" t="s">
        <v>7542</v>
      </c>
      <c r="E746" s="4">
        <v>745</v>
      </c>
      <c r="F746" s="5">
        <v>5</v>
      </c>
      <c r="G746" s="5" t="s">
        <v>3107</v>
      </c>
      <c r="H746" s="5" t="s">
        <v>3108</v>
      </c>
      <c r="I746" s="5">
        <v>6</v>
      </c>
      <c r="L746" s="5">
        <v>2</v>
      </c>
      <c r="M746" s="4" t="s">
        <v>3554</v>
      </c>
      <c r="N746" s="4" t="s">
        <v>3555</v>
      </c>
      <c r="T746" s="5" t="s">
        <v>8147</v>
      </c>
      <c r="U746" s="5" t="s">
        <v>134</v>
      </c>
      <c r="V746" s="5" t="s">
        <v>135</v>
      </c>
      <c r="W746" s="5" t="s">
        <v>595</v>
      </c>
      <c r="X746" s="5" t="s">
        <v>596</v>
      </c>
      <c r="Y746" s="5" t="s">
        <v>3556</v>
      </c>
      <c r="Z746" s="5" t="s">
        <v>3557</v>
      </c>
      <c r="AC746" s="5">
        <v>52</v>
      </c>
      <c r="AD746" s="5" t="s">
        <v>919</v>
      </c>
      <c r="AE746" s="5" t="s">
        <v>920</v>
      </c>
      <c r="AJ746" s="5" t="s">
        <v>35</v>
      </c>
      <c r="AK746" s="5" t="s">
        <v>36</v>
      </c>
      <c r="AL746" s="5" t="s">
        <v>1861</v>
      </c>
      <c r="AM746" s="5" t="s">
        <v>648</v>
      </c>
      <c r="AT746" s="5" t="s">
        <v>144</v>
      </c>
      <c r="AU746" s="5" t="s">
        <v>145</v>
      </c>
      <c r="AV746" s="5" t="s">
        <v>2146</v>
      </c>
      <c r="AW746" s="5" t="s">
        <v>2147</v>
      </c>
      <c r="BG746" s="5" t="s">
        <v>144</v>
      </c>
      <c r="BH746" s="5" t="s">
        <v>145</v>
      </c>
      <c r="BI746" s="5" t="s">
        <v>3558</v>
      </c>
      <c r="BJ746" s="5" t="s">
        <v>3559</v>
      </c>
      <c r="BK746" s="5" t="s">
        <v>144</v>
      </c>
      <c r="BL746" s="5" t="s">
        <v>145</v>
      </c>
      <c r="BM746" s="5" t="s">
        <v>2617</v>
      </c>
      <c r="BN746" s="5" t="s">
        <v>1322</v>
      </c>
      <c r="BO746" s="5" t="s">
        <v>144</v>
      </c>
      <c r="BP746" s="5" t="s">
        <v>145</v>
      </c>
      <c r="BQ746" s="5" t="s">
        <v>3560</v>
      </c>
      <c r="BR746" s="5" t="s">
        <v>3561</v>
      </c>
      <c r="BS746" s="5" t="s">
        <v>160</v>
      </c>
      <c r="BT746" s="5" t="s">
        <v>161</v>
      </c>
    </row>
    <row r="747" spans="1:72" ht="13.5" customHeight="1">
      <c r="A747" s="7" t="str">
        <f>HYPERLINK("http://kyu.snu.ac.kr/sdhj/index.jsp?type=hj/GK14746_00IM0001_108a.jpg","1867_수북면_108a")</f>
        <v>1867_수북면_108a</v>
      </c>
      <c r="B747" s="4">
        <v>1867</v>
      </c>
      <c r="C747" s="4" t="s">
        <v>7505</v>
      </c>
      <c r="D747" s="4" t="s">
        <v>7506</v>
      </c>
      <c r="E747" s="4">
        <v>746</v>
      </c>
      <c r="F747" s="5">
        <v>5</v>
      </c>
      <c r="G747" s="5" t="s">
        <v>3107</v>
      </c>
      <c r="H747" s="5" t="s">
        <v>3108</v>
      </c>
      <c r="I747" s="5">
        <v>6</v>
      </c>
      <c r="L747" s="5">
        <v>2</v>
      </c>
      <c r="M747" s="4" t="s">
        <v>3554</v>
      </c>
      <c r="N747" s="4" t="s">
        <v>3555</v>
      </c>
      <c r="S747" s="5" t="s">
        <v>254</v>
      </c>
      <c r="T747" s="5" t="s">
        <v>255</v>
      </c>
      <c r="Y747" s="5" t="s">
        <v>3562</v>
      </c>
      <c r="Z747" s="5" t="s">
        <v>3563</v>
      </c>
      <c r="AC747" s="5">
        <v>37</v>
      </c>
      <c r="AD747" s="5" t="s">
        <v>414</v>
      </c>
      <c r="AE747" s="5" t="s">
        <v>415</v>
      </c>
    </row>
    <row r="748" spans="1:72" ht="13.5" customHeight="1">
      <c r="A748" s="7" t="str">
        <f>HYPERLINK("http://kyu.snu.ac.kr/sdhj/index.jsp?type=hj/GK14746_00IM0001_108a.jpg","1867_수북면_108a")</f>
        <v>1867_수북면_108a</v>
      </c>
      <c r="B748" s="4">
        <v>1867</v>
      </c>
      <c r="C748" s="4" t="s">
        <v>8140</v>
      </c>
      <c r="D748" s="4" t="s">
        <v>8141</v>
      </c>
      <c r="E748" s="4">
        <v>747</v>
      </c>
      <c r="F748" s="5">
        <v>5</v>
      </c>
      <c r="G748" s="5" t="s">
        <v>3107</v>
      </c>
      <c r="H748" s="5" t="s">
        <v>3108</v>
      </c>
      <c r="I748" s="5">
        <v>6</v>
      </c>
      <c r="L748" s="5">
        <v>2</v>
      </c>
      <c r="M748" s="4" t="s">
        <v>3554</v>
      </c>
      <c r="N748" s="4" t="s">
        <v>3555</v>
      </c>
      <c r="S748" s="5" t="s">
        <v>2162</v>
      </c>
      <c r="T748" s="5" t="s">
        <v>2163</v>
      </c>
      <c r="W748" s="5" t="s">
        <v>78</v>
      </c>
      <c r="X748" s="5" t="s">
        <v>79</v>
      </c>
      <c r="Y748" s="5" t="s">
        <v>156</v>
      </c>
      <c r="Z748" s="5" t="s">
        <v>157</v>
      </c>
      <c r="AC748" s="5">
        <v>32</v>
      </c>
      <c r="AD748" s="5" t="s">
        <v>158</v>
      </c>
      <c r="AE748" s="5" t="s">
        <v>159</v>
      </c>
    </row>
    <row r="749" spans="1:72" ht="13.5" customHeight="1">
      <c r="A749" s="7" t="str">
        <f>HYPERLINK("http://kyu.snu.ac.kr/sdhj/index.jsp?type=hj/GK14746_00IM0001_108a.jpg","1867_수북면_108a")</f>
        <v>1867_수북면_108a</v>
      </c>
      <c r="B749" s="4">
        <v>1867</v>
      </c>
      <c r="C749" s="4" t="s">
        <v>8140</v>
      </c>
      <c r="D749" s="4" t="s">
        <v>8141</v>
      </c>
      <c r="E749" s="4">
        <v>748</v>
      </c>
      <c r="F749" s="5">
        <v>5</v>
      </c>
      <c r="G749" s="5" t="s">
        <v>3107</v>
      </c>
      <c r="H749" s="5" t="s">
        <v>3108</v>
      </c>
      <c r="I749" s="5">
        <v>6</v>
      </c>
      <c r="L749" s="5">
        <v>2</v>
      </c>
      <c r="M749" s="4" t="s">
        <v>3554</v>
      </c>
      <c r="N749" s="4" t="s">
        <v>3555</v>
      </c>
      <c r="T749" s="5" t="s">
        <v>8148</v>
      </c>
      <c r="U749" s="5" t="s">
        <v>170</v>
      </c>
      <c r="V749" s="5" t="s">
        <v>171</v>
      </c>
      <c r="Y749" s="5" t="s">
        <v>3564</v>
      </c>
      <c r="Z749" s="5" t="s">
        <v>3565</v>
      </c>
      <c r="AD749" s="5" t="s">
        <v>128</v>
      </c>
      <c r="AE749" s="5" t="s">
        <v>129</v>
      </c>
    </row>
    <row r="750" spans="1:72" ht="13.5" customHeight="1">
      <c r="A750" s="7" t="str">
        <f>HYPERLINK("http://kyu.snu.ac.kr/sdhj/index.jsp?type=hj/GK14746_00IM0001_108a.jpg","1867_수북면_108a")</f>
        <v>1867_수북면_108a</v>
      </c>
      <c r="B750" s="4">
        <v>1867</v>
      </c>
      <c r="C750" s="4" t="s">
        <v>8140</v>
      </c>
      <c r="D750" s="4" t="s">
        <v>8141</v>
      </c>
      <c r="E750" s="4">
        <v>749</v>
      </c>
      <c r="F750" s="5">
        <v>5</v>
      </c>
      <c r="G750" s="5" t="s">
        <v>3107</v>
      </c>
      <c r="H750" s="5" t="s">
        <v>3108</v>
      </c>
      <c r="I750" s="5">
        <v>6</v>
      </c>
      <c r="L750" s="5">
        <v>3</v>
      </c>
      <c r="M750" s="4" t="s">
        <v>3566</v>
      </c>
      <c r="N750" s="4" t="s">
        <v>3567</v>
      </c>
      <c r="T750" s="5" t="s">
        <v>7514</v>
      </c>
      <c r="U750" s="5" t="s">
        <v>134</v>
      </c>
      <c r="V750" s="5" t="s">
        <v>135</v>
      </c>
      <c r="W750" s="5" t="s">
        <v>595</v>
      </c>
      <c r="X750" s="5" t="s">
        <v>596</v>
      </c>
      <c r="Y750" s="5" t="s">
        <v>3568</v>
      </c>
      <c r="Z750" s="5" t="s">
        <v>3569</v>
      </c>
      <c r="AC750" s="5">
        <v>48</v>
      </c>
      <c r="AD750" s="5" t="s">
        <v>226</v>
      </c>
      <c r="AE750" s="5" t="s">
        <v>227</v>
      </c>
      <c r="AJ750" s="5" t="s">
        <v>35</v>
      </c>
      <c r="AK750" s="5" t="s">
        <v>36</v>
      </c>
      <c r="AL750" s="5" t="s">
        <v>1861</v>
      </c>
      <c r="AM750" s="5" t="s">
        <v>648</v>
      </c>
      <c r="AT750" s="5" t="s">
        <v>144</v>
      </c>
      <c r="AU750" s="5" t="s">
        <v>145</v>
      </c>
      <c r="AV750" s="5" t="s">
        <v>2146</v>
      </c>
      <c r="AW750" s="5" t="s">
        <v>2147</v>
      </c>
      <c r="BG750" s="5" t="s">
        <v>144</v>
      </c>
      <c r="BH750" s="5" t="s">
        <v>145</v>
      </c>
      <c r="BI750" s="5" t="s">
        <v>3558</v>
      </c>
      <c r="BJ750" s="5" t="s">
        <v>3559</v>
      </c>
      <c r="BK750" s="5" t="s">
        <v>144</v>
      </c>
      <c r="BL750" s="5" t="s">
        <v>145</v>
      </c>
      <c r="BM750" s="5" t="s">
        <v>2617</v>
      </c>
      <c r="BN750" s="5" t="s">
        <v>1322</v>
      </c>
      <c r="BO750" s="5" t="s">
        <v>144</v>
      </c>
      <c r="BP750" s="5" t="s">
        <v>145</v>
      </c>
      <c r="BQ750" s="5" t="s">
        <v>3560</v>
      </c>
      <c r="BR750" s="5" t="s">
        <v>3561</v>
      </c>
      <c r="BS750" s="5" t="s">
        <v>160</v>
      </c>
      <c r="BT750" s="5" t="s">
        <v>161</v>
      </c>
    </row>
    <row r="751" spans="1:72" ht="13.5" customHeight="1">
      <c r="A751" s="7" t="str">
        <f>HYPERLINK("http://kyu.snu.ac.kr/sdhj/index.jsp?type=hj/GK14746_00IM0001_108a.jpg","1867_수북면_108a")</f>
        <v>1867_수북면_108a</v>
      </c>
      <c r="B751" s="4">
        <v>1867</v>
      </c>
      <c r="C751" s="4" t="s">
        <v>7505</v>
      </c>
      <c r="D751" s="4" t="s">
        <v>7506</v>
      </c>
      <c r="E751" s="4">
        <v>750</v>
      </c>
      <c r="F751" s="5">
        <v>5</v>
      </c>
      <c r="G751" s="5" t="s">
        <v>3107</v>
      </c>
      <c r="H751" s="5" t="s">
        <v>3108</v>
      </c>
      <c r="I751" s="5">
        <v>6</v>
      </c>
      <c r="L751" s="5">
        <v>3</v>
      </c>
      <c r="M751" s="4" t="s">
        <v>3566</v>
      </c>
      <c r="N751" s="4" t="s">
        <v>3567</v>
      </c>
      <c r="S751" s="5" t="s">
        <v>96</v>
      </c>
      <c r="T751" s="5" t="s">
        <v>97</v>
      </c>
      <c r="W751" s="5" t="s">
        <v>2845</v>
      </c>
      <c r="X751" s="5" t="s">
        <v>8149</v>
      </c>
      <c r="Y751" s="5" t="s">
        <v>156</v>
      </c>
      <c r="Z751" s="5" t="s">
        <v>157</v>
      </c>
      <c r="AC751" s="5">
        <v>47</v>
      </c>
      <c r="AD751" s="5" t="s">
        <v>771</v>
      </c>
      <c r="AE751" s="5" t="s">
        <v>772</v>
      </c>
      <c r="AJ751" s="5" t="s">
        <v>35</v>
      </c>
      <c r="AK751" s="5" t="s">
        <v>36</v>
      </c>
      <c r="AL751" s="5" t="s">
        <v>2703</v>
      </c>
      <c r="AM751" s="5" t="s">
        <v>2704</v>
      </c>
      <c r="AT751" s="5" t="s">
        <v>144</v>
      </c>
      <c r="AU751" s="5" t="s">
        <v>145</v>
      </c>
      <c r="AV751" s="5" t="s">
        <v>3570</v>
      </c>
      <c r="AW751" s="5" t="s">
        <v>3571</v>
      </c>
      <c r="BG751" s="5" t="s">
        <v>144</v>
      </c>
      <c r="BH751" s="5" t="s">
        <v>145</v>
      </c>
      <c r="BI751" s="5" t="s">
        <v>3572</v>
      </c>
      <c r="BJ751" s="5" t="s">
        <v>3573</v>
      </c>
      <c r="BK751" s="5" t="s">
        <v>144</v>
      </c>
      <c r="BL751" s="5" t="s">
        <v>145</v>
      </c>
      <c r="BM751" s="5" t="s">
        <v>3574</v>
      </c>
      <c r="BN751" s="5" t="s">
        <v>3575</v>
      </c>
      <c r="BO751" s="5" t="s">
        <v>144</v>
      </c>
      <c r="BP751" s="5" t="s">
        <v>145</v>
      </c>
      <c r="BQ751" s="5" t="s">
        <v>3576</v>
      </c>
      <c r="BR751" s="5" t="s">
        <v>3577</v>
      </c>
      <c r="BS751" s="5" t="s">
        <v>228</v>
      </c>
      <c r="BT751" s="5" t="s">
        <v>229</v>
      </c>
    </row>
    <row r="752" spans="1:72" ht="13.5" customHeight="1">
      <c r="A752" s="7" t="str">
        <f>HYPERLINK("http://kyu.snu.ac.kr/sdhj/index.jsp?type=hj/GK14746_00IM0001_108a.jpg","1867_수북면_108a")</f>
        <v>1867_수북면_108a</v>
      </c>
      <c r="B752" s="4">
        <v>1867</v>
      </c>
      <c r="C752" s="4" t="s">
        <v>7659</v>
      </c>
      <c r="D752" s="4" t="s">
        <v>7660</v>
      </c>
      <c r="E752" s="4">
        <v>751</v>
      </c>
      <c r="F752" s="5">
        <v>5</v>
      </c>
      <c r="G752" s="5" t="s">
        <v>3107</v>
      </c>
      <c r="H752" s="5" t="s">
        <v>3108</v>
      </c>
      <c r="I752" s="5">
        <v>6</v>
      </c>
      <c r="L752" s="5">
        <v>3</v>
      </c>
      <c r="M752" s="4" t="s">
        <v>3566</v>
      </c>
      <c r="N752" s="4" t="s">
        <v>3567</v>
      </c>
      <c r="T752" s="5" t="s">
        <v>7719</v>
      </c>
      <c r="U752" s="5" t="s">
        <v>170</v>
      </c>
      <c r="V752" s="5" t="s">
        <v>171</v>
      </c>
      <c r="Y752" s="5" t="s">
        <v>2553</v>
      </c>
      <c r="Z752" s="5" t="s">
        <v>2554</v>
      </c>
      <c r="AD752" s="5" t="s">
        <v>304</v>
      </c>
      <c r="AE752" s="5" t="s">
        <v>305</v>
      </c>
    </row>
    <row r="753" spans="1:72" ht="13.5" customHeight="1">
      <c r="A753" s="7" t="str">
        <f>HYPERLINK("http://kyu.snu.ac.kr/sdhj/index.jsp?type=hj/GK14746_00IM0001_108a.jpg","1867_수북면_108a")</f>
        <v>1867_수북면_108a</v>
      </c>
      <c r="B753" s="4">
        <v>1867</v>
      </c>
      <c r="C753" s="4" t="s">
        <v>7522</v>
      </c>
      <c r="D753" s="4" t="s">
        <v>7523</v>
      </c>
      <c r="E753" s="4">
        <v>752</v>
      </c>
      <c r="F753" s="5">
        <v>5</v>
      </c>
      <c r="G753" s="5" t="s">
        <v>3107</v>
      </c>
      <c r="H753" s="5" t="s">
        <v>3108</v>
      </c>
      <c r="I753" s="5">
        <v>6</v>
      </c>
      <c r="L753" s="5">
        <v>4</v>
      </c>
      <c r="M753" s="4" t="s">
        <v>8150</v>
      </c>
      <c r="N753" s="4" t="s">
        <v>8151</v>
      </c>
      <c r="T753" s="5" t="s">
        <v>7514</v>
      </c>
      <c r="U753" s="5" t="s">
        <v>134</v>
      </c>
      <c r="V753" s="5" t="s">
        <v>135</v>
      </c>
      <c r="W753" s="5" t="s">
        <v>551</v>
      </c>
      <c r="X753" s="5" t="s">
        <v>552</v>
      </c>
      <c r="Y753" s="5" t="s">
        <v>3578</v>
      </c>
      <c r="Z753" s="5" t="s">
        <v>3579</v>
      </c>
      <c r="AA753" s="5" t="s">
        <v>8152</v>
      </c>
      <c r="AB753" s="5" t="s">
        <v>3580</v>
      </c>
      <c r="AC753" s="5">
        <v>47</v>
      </c>
      <c r="AD753" s="5" t="s">
        <v>353</v>
      </c>
      <c r="AE753" s="5" t="s">
        <v>354</v>
      </c>
      <c r="AJ753" s="5" t="s">
        <v>35</v>
      </c>
      <c r="AK753" s="5" t="s">
        <v>36</v>
      </c>
      <c r="AL753" s="5" t="s">
        <v>555</v>
      </c>
      <c r="AM753" s="5" t="s">
        <v>556</v>
      </c>
      <c r="AT753" s="5" t="s">
        <v>144</v>
      </c>
      <c r="AU753" s="5" t="s">
        <v>145</v>
      </c>
      <c r="AV753" s="5" t="s">
        <v>3581</v>
      </c>
      <c r="AW753" s="5" t="s">
        <v>3582</v>
      </c>
      <c r="BG753" s="5" t="s">
        <v>144</v>
      </c>
      <c r="BH753" s="5" t="s">
        <v>145</v>
      </c>
      <c r="BI753" s="5" t="s">
        <v>3583</v>
      </c>
      <c r="BJ753" s="5" t="s">
        <v>3584</v>
      </c>
      <c r="BK753" s="5" t="s">
        <v>144</v>
      </c>
      <c r="BL753" s="5" t="s">
        <v>145</v>
      </c>
      <c r="BM753" s="5" t="s">
        <v>3585</v>
      </c>
      <c r="BN753" s="5" t="s">
        <v>3586</v>
      </c>
      <c r="BO753" s="5" t="s">
        <v>144</v>
      </c>
      <c r="BP753" s="5" t="s">
        <v>145</v>
      </c>
      <c r="BQ753" s="5" t="s">
        <v>3587</v>
      </c>
      <c r="BR753" s="5" t="s">
        <v>3588</v>
      </c>
      <c r="BS753" s="5" t="s">
        <v>3589</v>
      </c>
      <c r="BT753" s="5" t="s">
        <v>1221</v>
      </c>
    </row>
    <row r="754" spans="1:72" ht="13.5" customHeight="1">
      <c r="A754" s="7" t="str">
        <f>HYPERLINK("http://kyu.snu.ac.kr/sdhj/index.jsp?type=hj/GK14746_00IM0001_108a.jpg","1867_수북면_108a")</f>
        <v>1867_수북면_108a</v>
      </c>
      <c r="B754" s="4">
        <v>1867</v>
      </c>
      <c r="C754" s="4" t="s">
        <v>7517</v>
      </c>
      <c r="D754" s="4" t="s">
        <v>7518</v>
      </c>
      <c r="E754" s="4">
        <v>753</v>
      </c>
      <c r="F754" s="5">
        <v>5</v>
      </c>
      <c r="G754" s="5" t="s">
        <v>3107</v>
      </c>
      <c r="H754" s="5" t="s">
        <v>3108</v>
      </c>
      <c r="I754" s="5">
        <v>6</v>
      </c>
      <c r="L754" s="5">
        <v>4</v>
      </c>
      <c r="M754" s="4" t="s">
        <v>3590</v>
      </c>
      <c r="N754" s="4" t="s">
        <v>3591</v>
      </c>
      <c r="S754" s="5" t="s">
        <v>96</v>
      </c>
      <c r="T754" s="5" t="s">
        <v>97</v>
      </c>
      <c r="W754" s="5" t="s">
        <v>1218</v>
      </c>
      <c r="X754" s="5" t="s">
        <v>1219</v>
      </c>
      <c r="Y754" s="5" t="s">
        <v>156</v>
      </c>
      <c r="Z754" s="5" t="s">
        <v>157</v>
      </c>
      <c r="AC754" s="5">
        <v>48</v>
      </c>
      <c r="AD754" s="5" t="s">
        <v>226</v>
      </c>
      <c r="AE754" s="5" t="s">
        <v>227</v>
      </c>
      <c r="AJ754" s="5" t="s">
        <v>35</v>
      </c>
      <c r="AK754" s="5" t="s">
        <v>36</v>
      </c>
      <c r="AL754" s="5" t="s">
        <v>2141</v>
      </c>
      <c r="AM754" s="5" t="s">
        <v>1221</v>
      </c>
      <c r="AT754" s="5" t="s">
        <v>144</v>
      </c>
      <c r="AU754" s="5" t="s">
        <v>145</v>
      </c>
      <c r="AV754" s="5" t="s">
        <v>3592</v>
      </c>
      <c r="AW754" s="5" t="s">
        <v>3593</v>
      </c>
      <c r="BG754" s="5" t="s">
        <v>144</v>
      </c>
      <c r="BH754" s="5" t="s">
        <v>145</v>
      </c>
      <c r="BI754" s="5" t="s">
        <v>8153</v>
      </c>
      <c r="BJ754" s="5" t="s">
        <v>3594</v>
      </c>
      <c r="BK754" s="5" t="s">
        <v>144</v>
      </c>
      <c r="BL754" s="5" t="s">
        <v>145</v>
      </c>
      <c r="BM754" s="5" t="s">
        <v>3595</v>
      </c>
      <c r="BN754" s="5" t="s">
        <v>3596</v>
      </c>
      <c r="BO754" s="5" t="s">
        <v>144</v>
      </c>
      <c r="BP754" s="5" t="s">
        <v>145</v>
      </c>
      <c r="BQ754" s="5" t="s">
        <v>3597</v>
      </c>
      <c r="BR754" s="5" t="s">
        <v>3598</v>
      </c>
      <c r="BS754" s="5" t="s">
        <v>668</v>
      </c>
      <c r="BT754" s="5" t="s">
        <v>540</v>
      </c>
    </row>
    <row r="755" spans="1:72" ht="13.5" customHeight="1">
      <c r="A755" s="7" t="str">
        <f>HYPERLINK("http://kyu.snu.ac.kr/sdhj/index.jsp?type=hj/GK14746_00IM0001_108a.jpg","1867_수북면_108a")</f>
        <v>1867_수북면_108a</v>
      </c>
      <c r="B755" s="4">
        <v>1867</v>
      </c>
      <c r="C755" s="4" t="s">
        <v>7709</v>
      </c>
      <c r="D755" s="4" t="s">
        <v>7710</v>
      </c>
      <c r="E755" s="4">
        <v>754</v>
      </c>
      <c r="F755" s="5">
        <v>5</v>
      </c>
      <c r="G755" s="5" t="s">
        <v>3107</v>
      </c>
      <c r="H755" s="5" t="s">
        <v>3108</v>
      </c>
      <c r="I755" s="5">
        <v>6</v>
      </c>
      <c r="L755" s="5">
        <v>4</v>
      </c>
      <c r="M755" s="4" t="s">
        <v>3590</v>
      </c>
      <c r="N755" s="4" t="s">
        <v>3591</v>
      </c>
      <c r="S755" s="5" t="s">
        <v>114</v>
      </c>
      <c r="T755" s="5" t="s">
        <v>115</v>
      </c>
      <c r="Y755" s="5" t="s">
        <v>3599</v>
      </c>
      <c r="Z755" s="5" t="s">
        <v>3600</v>
      </c>
      <c r="AC755" s="5">
        <v>16</v>
      </c>
      <c r="AD755" s="5" t="s">
        <v>304</v>
      </c>
      <c r="AE755" s="5" t="s">
        <v>305</v>
      </c>
    </row>
    <row r="756" spans="1:72" ht="13.5" customHeight="1">
      <c r="A756" s="7" t="str">
        <f>HYPERLINK("http://kyu.snu.ac.kr/sdhj/index.jsp?type=hj/GK14746_00IM0001_108a.jpg","1867_수북면_108a")</f>
        <v>1867_수북면_108a</v>
      </c>
      <c r="B756" s="4">
        <v>1867</v>
      </c>
      <c r="C756" s="4" t="s">
        <v>7520</v>
      </c>
      <c r="D756" s="4" t="s">
        <v>7521</v>
      </c>
      <c r="E756" s="4">
        <v>755</v>
      </c>
      <c r="F756" s="5">
        <v>5</v>
      </c>
      <c r="G756" s="5" t="s">
        <v>3107</v>
      </c>
      <c r="H756" s="5" t="s">
        <v>3108</v>
      </c>
      <c r="I756" s="5">
        <v>6</v>
      </c>
      <c r="L756" s="5">
        <v>4</v>
      </c>
      <c r="M756" s="4" t="s">
        <v>3590</v>
      </c>
      <c r="N756" s="4" t="s">
        <v>3591</v>
      </c>
      <c r="S756" s="5" t="s">
        <v>114</v>
      </c>
      <c r="T756" s="5" t="s">
        <v>115</v>
      </c>
      <c r="Y756" s="5" t="s">
        <v>3601</v>
      </c>
      <c r="Z756" s="5" t="s">
        <v>8154</v>
      </c>
      <c r="AC756" s="5">
        <v>21</v>
      </c>
      <c r="AD756" s="5" t="s">
        <v>2205</v>
      </c>
      <c r="AE756" s="5" t="s">
        <v>2206</v>
      </c>
    </row>
    <row r="757" spans="1:72" ht="13.5" customHeight="1">
      <c r="A757" s="7" t="str">
        <f>HYPERLINK("http://kyu.snu.ac.kr/sdhj/index.jsp?type=hj/GK14746_00IM0001_108a.jpg","1867_수북면_108a")</f>
        <v>1867_수북면_108a</v>
      </c>
      <c r="B757" s="4">
        <v>1867</v>
      </c>
      <c r="C757" s="4" t="s">
        <v>7520</v>
      </c>
      <c r="D757" s="4" t="s">
        <v>7521</v>
      </c>
      <c r="E757" s="4">
        <v>756</v>
      </c>
      <c r="F757" s="5">
        <v>5</v>
      </c>
      <c r="G757" s="5" t="s">
        <v>3107</v>
      </c>
      <c r="H757" s="5" t="s">
        <v>3108</v>
      </c>
      <c r="I757" s="5">
        <v>6</v>
      </c>
      <c r="L757" s="5">
        <v>4</v>
      </c>
      <c r="M757" s="4" t="s">
        <v>3590</v>
      </c>
      <c r="N757" s="4" t="s">
        <v>3591</v>
      </c>
      <c r="T757" s="5" t="s">
        <v>7828</v>
      </c>
      <c r="U757" s="5" t="s">
        <v>170</v>
      </c>
      <c r="V757" s="5" t="s">
        <v>171</v>
      </c>
      <c r="Y757" s="5" t="s">
        <v>3602</v>
      </c>
      <c r="Z757" s="5" t="s">
        <v>3603</v>
      </c>
      <c r="AD757" s="5" t="s">
        <v>226</v>
      </c>
      <c r="AE757" s="5" t="s">
        <v>227</v>
      </c>
    </row>
    <row r="758" spans="1:72" ht="13.5" customHeight="1">
      <c r="A758" s="7" t="str">
        <f>HYPERLINK("http://kyu.snu.ac.kr/sdhj/index.jsp?type=hj/GK14746_00IM0001_108a.jpg","1867_수북면_108a")</f>
        <v>1867_수북면_108a</v>
      </c>
      <c r="B758" s="4">
        <v>1867</v>
      </c>
      <c r="C758" s="4" t="s">
        <v>7520</v>
      </c>
      <c r="D758" s="4" t="s">
        <v>7521</v>
      </c>
      <c r="E758" s="4">
        <v>757</v>
      </c>
      <c r="F758" s="5">
        <v>5</v>
      </c>
      <c r="G758" s="5" t="s">
        <v>3107</v>
      </c>
      <c r="H758" s="5" t="s">
        <v>3108</v>
      </c>
      <c r="I758" s="5">
        <v>6</v>
      </c>
      <c r="L758" s="5">
        <v>5</v>
      </c>
      <c r="M758" s="4" t="s">
        <v>3604</v>
      </c>
      <c r="N758" s="4" t="s">
        <v>3605</v>
      </c>
      <c r="T758" s="5" t="s">
        <v>7823</v>
      </c>
      <c r="U758" s="5" t="s">
        <v>2544</v>
      </c>
      <c r="V758" s="5" t="s">
        <v>2545</v>
      </c>
      <c r="W758" s="5" t="s">
        <v>3420</v>
      </c>
      <c r="X758" s="5" t="s">
        <v>3421</v>
      </c>
      <c r="Y758" s="5" t="s">
        <v>156</v>
      </c>
      <c r="Z758" s="5" t="s">
        <v>157</v>
      </c>
      <c r="AC758" s="5">
        <v>47</v>
      </c>
      <c r="AD758" s="5" t="s">
        <v>353</v>
      </c>
      <c r="AE758" s="5" t="s">
        <v>354</v>
      </c>
      <c r="AJ758" s="5" t="s">
        <v>35</v>
      </c>
      <c r="AK758" s="5" t="s">
        <v>36</v>
      </c>
      <c r="AL758" s="5" t="s">
        <v>112</v>
      </c>
      <c r="AM758" s="5" t="s">
        <v>113</v>
      </c>
      <c r="AT758" s="5" t="s">
        <v>144</v>
      </c>
      <c r="AU758" s="5" t="s">
        <v>145</v>
      </c>
      <c r="AV758" s="5" t="s">
        <v>2642</v>
      </c>
      <c r="AW758" s="5" t="s">
        <v>2643</v>
      </c>
      <c r="BG758" s="5" t="s">
        <v>144</v>
      </c>
      <c r="BH758" s="5" t="s">
        <v>145</v>
      </c>
      <c r="BI758" s="5" t="s">
        <v>3144</v>
      </c>
      <c r="BJ758" s="5" t="s">
        <v>3145</v>
      </c>
      <c r="BK758" s="5" t="s">
        <v>144</v>
      </c>
      <c r="BL758" s="5" t="s">
        <v>145</v>
      </c>
      <c r="BM758" s="5" t="s">
        <v>3606</v>
      </c>
      <c r="BN758" s="5" t="s">
        <v>3607</v>
      </c>
      <c r="BO758" s="5" t="s">
        <v>144</v>
      </c>
      <c r="BP758" s="5" t="s">
        <v>145</v>
      </c>
      <c r="BQ758" s="5" t="s">
        <v>3608</v>
      </c>
      <c r="BR758" s="5" t="s">
        <v>3609</v>
      </c>
      <c r="BS758" s="5" t="s">
        <v>1240</v>
      </c>
      <c r="BT758" s="5" t="s">
        <v>1241</v>
      </c>
    </row>
    <row r="759" spans="1:72" ht="13.5" customHeight="1">
      <c r="A759" s="7" t="str">
        <f>HYPERLINK("http://kyu.snu.ac.kr/sdhj/index.jsp?type=hj/GK14746_00IM0001_108b.jpg","1867_수북면_108b")</f>
        <v>1867_수북면_108b</v>
      </c>
      <c r="B759" s="4">
        <v>1867</v>
      </c>
      <c r="C759" s="4" t="s">
        <v>8155</v>
      </c>
      <c r="D759" s="4" t="s">
        <v>8156</v>
      </c>
      <c r="E759" s="4">
        <v>758</v>
      </c>
      <c r="F759" s="5">
        <v>5</v>
      </c>
      <c r="G759" s="5" t="s">
        <v>3107</v>
      </c>
      <c r="H759" s="5" t="s">
        <v>3108</v>
      </c>
      <c r="I759" s="5">
        <v>6</v>
      </c>
      <c r="L759" s="5">
        <v>5</v>
      </c>
      <c r="M759" s="4" t="s">
        <v>3604</v>
      </c>
      <c r="N759" s="4" t="s">
        <v>3605</v>
      </c>
      <c r="S759" s="5" t="s">
        <v>114</v>
      </c>
      <c r="T759" s="5" t="s">
        <v>115</v>
      </c>
      <c r="Y759" s="5" t="s">
        <v>3610</v>
      </c>
      <c r="Z759" s="5" t="s">
        <v>8157</v>
      </c>
      <c r="AC759" s="5">
        <v>15</v>
      </c>
      <c r="AD759" s="5" t="s">
        <v>128</v>
      </c>
      <c r="AE759" s="5" t="s">
        <v>129</v>
      </c>
    </row>
    <row r="760" spans="1:72" ht="13.5" customHeight="1">
      <c r="A760" s="7" t="str">
        <f>HYPERLINK("http://kyu.snu.ac.kr/sdhj/index.jsp?type=hj/GK14746_00IM0001_108b.jpg","1867_수북면_108b")</f>
        <v>1867_수북면_108b</v>
      </c>
      <c r="B760" s="4">
        <v>1867</v>
      </c>
      <c r="C760" s="4" t="s">
        <v>8155</v>
      </c>
      <c r="D760" s="4" t="s">
        <v>8156</v>
      </c>
      <c r="E760" s="4">
        <v>759</v>
      </c>
      <c r="F760" s="5">
        <v>5</v>
      </c>
      <c r="G760" s="5" t="s">
        <v>3107</v>
      </c>
      <c r="H760" s="5" t="s">
        <v>3108</v>
      </c>
      <c r="I760" s="5">
        <v>6</v>
      </c>
      <c r="L760" s="5">
        <v>5</v>
      </c>
      <c r="M760" s="4" t="s">
        <v>3604</v>
      </c>
      <c r="N760" s="4" t="s">
        <v>3605</v>
      </c>
      <c r="T760" s="5" t="s">
        <v>8158</v>
      </c>
      <c r="U760" s="5" t="s">
        <v>170</v>
      </c>
      <c r="V760" s="5" t="s">
        <v>171</v>
      </c>
      <c r="Y760" s="5" t="s">
        <v>3611</v>
      </c>
      <c r="Z760" s="5" t="s">
        <v>3612</v>
      </c>
      <c r="AD760" s="5" t="s">
        <v>414</v>
      </c>
      <c r="AE760" s="5" t="s">
        <v>415</v>
      </c>
    </row>
    <row r="761" spans="1:72" ht="13.5" customHeight="1">
      <c r="A761" s="7" t="str">
        <f>HYPERLINK("http://kyu.snu.ac.kr/sdhj/index.jsp?type=hj/GK14746_00IM0001_108b.jpg","1867_수북면_108b")</f>
        <v>1867_수북면_108b</v>
      </c>
      <c r="B761" s="4">
        <v>1867</v>
      </c>
      <c r="C761" s="4" t="s">
        <v>8155</v>
      </c>
      <c r="D761" s="4" t="s">
        <v>8156</v>
      </c>
      <c r="E761" s="4">
        <v>760</v>
      </c>
      <c r="F761" s="5">
        <v>5</v>
      </c>
      <c r="G761" s="5" t="s">
        <v>3107</v>
      </c>
      <c r="H761" s="5" t="s">
        <v>3108</v>
      </c>
      <c r="I761" s="5">
        <v>7</v>
      </c>
      <c r="J761" s="5" t="s">
        <v>3613</v>
      </c>
      <c r="K761" s="5" t="s">
        <v>3614</v>
      </c>
      <c r="L761" s="5">
        <v>1</v>
      </c>
      <c r="M761" s="4" t="s">
        <v>3613</v>
      </c>
      <c r="N761" s="4" t="s">
        <v>3614</v>
      </c>
      <c r="T761" s="5" t="s">
        <v>7833</v>
      </c>
      <c r="U761" s="5" t="s">
        <v>308</v>
      </c>
      <c r="V761" s="5" t="s">
        <v>309</v>
      </c>
      <c r="W761" s="5" t="s">
        <v>3615</v>
      </c>
      <c r="X761" s="5" t="s">
        <v>3616</v>
      </c>
      <c r="Y761" s="5" t="s">
        <v>3617</v>
      </c>
      <c r="Z761" s="5" t="s">
        <v>3618</v>
      </c>
      <c r="AC761" s="5">
        <v>63</v>
      </c>
      <c r="AD761" s="5" t="s">
        <v>2512</v>
      </c>
      <c r="AE761" s="5" t="s">
        <v>2513</v>
      </c>
      <c r="AJ761" s="5" t="s">
        <v>35</v>
      </c>
      <c r="AK761" s="5" t="s">
        <v>36</v>
      </c>
      <c r="AL761" s="5" t="s">
        <v>527</v>
      </c>
      <c r="AM761" s="5" t="s">
        <v>528</v>
      </c>
      <c r="AT761" s="5" t="s">
        <v>86</v>
      </c>
      <c r="AU761" s="5" t="s">
        <v>87</v>
      </c>
      <c r="AV761" s="5" t="s">
        <v>1499</v>
      </c>
      <c r="AW761" s="5" t="s">
        <v>1500</v>
      </c>
      <c r="BG761" s="5" t="s">
        <v>86</v>
      </c>
      <c r="BH761" s="5" t="s">
        <v>87</v>
      </c>
      <c r="BI761" s="5" t="s">
        <v>3619</v>
      </c>
      <c r="BJ761" s="5" t="s">
        <v>3620</v>
      </c>
      <c r="BK761" s="5" t="s">
        <v>86</v>
      </c>
      <c r="BL761" s="5" t="s">
        <v>87</v>
      </c>
      <c r="BM761" s="5" t="s">
        <v>3473</v>
      </c>
      <c r="BN761" s="5" t="s">
        <v>3474</v>
      </c>
      <c r="BO761" s="5" t="s">
        <v>86</v>
      </c>
      <c r="BP761" s="5" t="s">
        <v>87</v>
      </c>
      <c r="BQ761" s="5" t="s">
        <v>3621</v>
      </c>
      <c r="BR761" s="5" t="s">
        <v>3622</v>
      </c>
      <c r="BS761" s="5" t="s">
        <v>342</v>
      </c>
      <c r="BT761" s="5" t="s">
        <v>343</v>
      </c>
    </row>
    <row r="762" spans="1:72" ht="13.5" customHeight="1">
      <c r="A762" s="7" t="str">
        <f>HYPERLINK("http://kyu.snu.ac.kr/sdhj/index.jsp?type=hj/GK14746_00IM0001_108b.jpg","1867_수북면_108b")</f>
        <v>1867_수북면_108b</v>
      </c>
      <c r="B762" s="4">
        <v>1867</v>
      </c>
      <c r="C762" s="4" t="s">
        <v>8159</v>
      </c>
      <c r="D762" s="4" t="s">
        <v>8160</v>
      </c>
      <c r="E762" s="4">
        <v>761</v>
      </c>
      <c r="F762" s="5">
        <v>5</v>
      </c>
      <c r="G762" s="5" t="s">
        <v>3107</v>
      </c>
      <c r="H762" s="5" t="s">
        <v>3108</v>
      </c>
      <c r="I762" s="5">
        <v>7</v>
      </c>
      <c r="L762" s="5">
        <v>1</v>
      </c>
      <c r="M762" s="4" t="s">
        <v>3613</v>
      </c>
      <c r="N762" s="4" t="s">
        <v>3614</v>
      </c>
      <c r="S762" s="5" t="s">
        <v>96</v>
      </c>
      <c r="T762" s="5" t="s">
        <v>97</v>
      </c>
      <c r="W762" s="5" t="s">
        <v>424</v>
      </c>
      <c r="X762" s="5" t="s">
        <v>425</v>
      </c>
      <c r="Y762" s="5" t="s">
        <v>22</v>
      </c>
      <c r="Z762" s="5" t="s">
        <v>23</v>
      </c>
      <c r="AC762" s="5">
        <v>63</v>
      </c>
      <c r="AD762" s="5" t="s">
        <v>2512</v>
      </c>
      <c r="AE762" s="5" t="s">
        <v>2513</v>
      </c>
      <c r="AJ762" s="5" t="s">
        <v>35</v>
      </c>
      <c r="AK762" s="5" t="s">
        <v>36</v>
      </c>
      <c r="AL762" s="5" t="s">
        <v>428</v>
      </c>
      <c r="AM762" s="5" t="s">
        <v>429</v>
      </c>
      <c r="AT762" s="5" t="s">
        <v>86</v>
      </c>
      <c r="AU762" s="5" t="s">
        <v>87</v>
      </c>
      <c r="AV762" s="5" t="s">
        <v>3623</v>
      </c>
      <c r="AW762" s="5" t="s">
        <v>3624</v>
      </c>
      <c r="BG762" s="5" t="s">
        <v>86</v>
      </c>
      <c r="BH762" s="5" t="s">
        <v>87</v>
      </c>
      <c r="BI762" s="5" t="s">
        <v>3625</v>
      </c>
      <c r="BJ762" s="5" t="s">
        <v>3626</v>
      </c>
      <c r="BK762" s="5" t="s">
        <v>86</v>
      </c>
      <c r="BL762" s="5" t="s">
        <v>87</v>
      </c>
      <c r="BM762" s="5" t="s">
        <v>3627</v>
      </c>
      <c r="BN762" s="5" t="s">
        <v>3628</v>
      </c>
      <c r="BO762" s="5" t="s">
        <v>86</v>
      </c>
      <c r="BP762" s="5" t="s">
        <v>87</v>
      </c>
      <c r="BQ762" s="5" t="s">
        <v>3629</v>
      </c>
      <c r="BR762" s="5" t="s">
        <v>3630</v>
      </c>
      <c r="BS762" s="5" t="s">
        <v>365</v>
      </c>
      <c r="BT762" s="5" t="s">
        <v>366</v>
      </c>
    </row>
    <row r="763" spans="1:72" ht="13.5" customHeight="1">
      <c r="A763" s="7" t="str">
        <f>HYPERLINK("http://kyu.snu.ac.kr/sdhj/index.jsp?type=hj/GK14746_00IM0001_108b.jpg","1867_수북면_108b")</f>
        <v>1867_수북면_108b</v>
      </c>
      <c r="B763" s="4">
        <v>1867</v>
      </c>
      <c r="C763" s="4" t="s">
        <v>7596</v>
      </c>
      <c r="D763" s="4" t="s">
        <v>7597</v>
      </c>
      <c r="E763" s="4">
        <v>762</v>
      </c>
      <c r="F763" s="5">
        <v>5</v>
      </c>
      <c r="G763" s="5" t="s">
        <v>3107</v>
      </c>
      <c r="H763" s="5" t="s">
        <v>3108</v>
      </c>
      <c r="I763" s="5">
        <v>7</v>
      </c>
      <c r="L763" s="5">
        <v>1</v>
      </c>
      <c r="M763" s="4" t="s">
        <v>3613</v>
      </c>
      <c r="N763" s="4" t="s">
        <v>3614</v>
      </c>
      <c r="S763" s="5" t="s">
        <v>114</v>
      </c>
      <c r="T763" s="5" t="s">
        <v>115</v>
      </c>
      <c r="U763" s="5" t="s">
        <v>308</v>
      </c>
      <c r="V763" s="5" t="s">
        <v>309</v>
      </c>
      <c r="Y763" s="5" t="s">
        <v>3631</v>
      </c>
      <c r="Z763" s="5" t="s">
        <v>3632</v>
      </c>
      <c r="AC763" s="5">
        <v>17</v>
      </c>
      <c r="AD763" s="5" t="s">
        <v>1961</v>
      </c>
      <c r="AE763" s="5" t="s">
        <v>1962</v>
      </c>
    </row>
    <row r="764" spans="1:72" ht="13.5" customHeight="1">
      <c r="A764" s="7" t="str">
        <f>HYPERLINK("http://kyu.snu.ac.kr/sdhj/index.jsp?type=hj/GK14746_00IM0001_108b.jpg","1867_수북면_108b")</f>
        <v>1867_수북면_108b</v>
      </c>
      <c r="B764" s="4">
        <v>1867</v>
      </c>
      <c r="C764" s="4" t="s">
        <v>7834</v>
      </c>
      <c r="D764" s="4" t="s">
        <v>7835</v>
      </c>
      <c r="E764" s="4">
        <v>763</v>
      </c>
      <c r="F764" s="5">
        <v>5</v>
      </c>
      <c r="G764" s="5" t="s">
        <v>3107</v>
      </c>
      <c r="H764" s="5" t="s">
        <v>3108</v>
      </c>
      <c r="I764" s="5">
        <v>7</v>
      </c>
      <c r="L764" s="5">
        <v>2</v>
      </c>
      <c r="M764" s="4" t="s">
        <v>8161</v>
      </c>
      <c r="N764" s="4" t="s">
        <v>8162</v>
      </c>
      <c r="T764" s="5" t="s">
        <v>7833</v>
      </c>
      <c r="U764" s="5" t="s">
        <v>134</v>
      </c>
      <c r="V764" s="5" t="s">
        <v>135</v>
      </c>
      <c r="W764" s="5" t="s">
        <v>551</v>
      </c>
      <c r="X764" s="5" t="s">
        <v>552</v>
      </c>
      <c r="Y764" s="5" t="s">
        <v>3633</v>
      </c>
      <c r="Z764" s="5" t="s">
        <v>3634</v>
      </c>
      <c r="AA764" s="5" t="s">
        <v>8163</v>
      </c>
      <c r="AB764" s="5" t="s">
        <v>3635</v>
      </c>
      <c r="AC764" s="5">
        <v>27</v>
      </c>
      <c r="AD764" s="5" t="s">
        <v>174</v>
      </c>
      <c r="AE764" s="5" t="s">
        <v>175</v>
      </c>
      <c r="AJ764" s="5" t="s">
        <v>35</v>
      </c>
      <c r="AK764" s="5" t="s">
        <v>36</v>
      </c>
      <c r="AL764" s="5" t="s">
        <v>555</v>
      </c>
      <c r="AM764" s="5" t="s">
        <v>556</v>
      </c>
      <c r="AT764" s="5" t="s">
        <v>144</v>
      </c>
      <c r="AU764" s="5" t="s">
        <v>145</v>
      </c>
      <c r="AV764" s="5" t="s">
        <v>3636</v>
      </c>
      <c r="AW764" s="5" t="s">
        <v>3637</v>
      </c>
      <c r="BG764" s="5" t="s">
        <v>144</v>
      </c>
      <c r="BH764" s="5" t="s">
        <v>145</v>
      </c>
      <c r="BI764" s="5" t="s">
        <v>3638</v>
      </c>
      <c r="BJ764" s="5" t="s">
        <v>3639</v>
      </c>
      <c r="BK764" s="5" t="s">
        <v>144</v>
      </c>
      <c r="BL764" s="5" t="s">
        <v>145</v>
      </c>
      <c r="BM764" s="5" t="s">
        <v>3640</v>
      </c>
      <c r="BN764" s="5" t="s">
        <v>3641</v>
      </c>
      <c r="BO764" s="5" t="s">
        <v>144</v>
      </c>
      <c r="BP764" s="5" t="s">
        <v>145</v>
      </c>
      <c r="BQ764" s="5" t="s">
        <v>3642</v>
      </c>
      <c r="BR764" s="5" t="s">
        <v>3643</v>
      </c>
      <c r="BS764" s="5" t="s">
        <v>668</v>
      </c>
      <c r="BT764" s="5" t="s">
        <v>540</v>
      </c>
    </row>
    <row r="765" spans="1:72" ht="13.5" customHeight="1">
      <c r="A765" s="7" t="str">
        <f>HYPERLINK("http://kyu.snu.ac.kr/sdhj/index.jsp?type=hj/GK14746_00IM0001_108b.jpg","1867_수북면_108b")</f>
        <v>1867_수북면_108b</v>
      </c>
      <c r="B765" s="4">
        <v>1867</v>
      </c>
      <c r="C765" s="4" t="s">
        <v>8164</v>
      </c>
      <c r="D765" s="4" t="s">
        <v>8165</v>
      </c>
      <c r="E765" s="4">
        <v>764</v>
      </c>
      <c r="F765" s="5">
        <v>5</v>
      </c>
      <c r="G765" s="5" t="s">
        <v>3107</v>
      </c>
      <c r="H765" s="5" t="s">
        <v>3108</v>
      </c>
      <c r="I765" s="5">
        <v>7</v>
      </c>
      <c r="L765" s="5">
        <v>2</v>
      </c>
      <c r="M765" s="4" t="s">
        <v>3644</v>
      </c>
      <c r="N765" s="4" t="s">
        <v>3645</v>
      </c>
      <c r="S765" s="5" t="s">
        <v>661</v>
      </c>
      <c r="T765" s="5" t="s">
        <v>662</v>
      </c>
      <c r="W765" s="5" t="s">
        <v>678</v>
      </c>
      <c r="X765" s="5" t="s">
        <v>679</v>
      </c>
      <c r="Y765" s="5" t="s">
        <v>156</v>
      </c>
      <c r="Z765" s="5" t="s">
        <v>157</v>
      </c>
      <c r="AC765" s="5">
        <v>64</v>
      </c>
      <c r="AD765" s="5" t="s">
        <v>100</v>
      </c>
      <c r="AE765" s="5" t="s">
        <v>101</v>
      </c>
    </row>
    <row r="766" spans="1:72" ht="13.5" customHeight="1">
      <c r="A766" s="7" t="str">
        <f>HYPERLINK("http://kyu.snu.ac.kr/sdhj/index.jsp?type=hj/GK14746_00IM0001_108b.jpg","1867_수북면_108b")</f>
        <v>1867_수북면_108b</v>
      </c>
      <c r="B766" s="4">
        <v>1867</v>
      </c>
      <c r="C766" s="4" t="s">
        <v>7863</v>
      </c>
      <c r="D766" s="4" t="s">
        <v>7864</v>
      </c>
      <c r="E766" s="4">
        <v>765</v>
      </c>
      <c r="F766" s="5">
        <v>5</v>
      </c>
      <c r="G766" s="5" t="s">
        <v>3107</v>
      </c>
      <c r="H766" s="5" t="s">
        <v>3108</v>
      </c>
      <c r="I766" s="5">
        <v>7</v>
      </c>
      <c r="L766" s="5">
        <v>2</v>
      </c>
      <c r="M766" s="4" t="s">
        <v>3644</v>
      </c>
      <c r="N766" s="4" t="s">
        <v>3645</v>
      </c>
      <c r="S766" s="5" t="s">
        <v>96</v>
      </c>
      <c r="T766" s="5" t="s">
        <v>97</v>
      </c>
      <c r="W766" s="5" t="s">
        <v>1218</v>
      </c>
      <c r="X766" s="5" t="s">
        <v>1219</v>
      </c>
      <c r="Y766" s="5" t="s">
        <v>156</v>
      </c>
      <c r="Z766" s="5" t="s">
        <v>157</v>
      </c>
      <c r="AC766" s="5">
        <v>28</v>
      </c>
      <c r="AD766" s="5" t="s">
        <v>992</v>
      </c>
      <c r="AE766" s="5" t="s">
        <v>993</v>
      </c>
      <c r="AJ766" s="5" t="s">
        <v>35</v>
      </c>
      <c r="AK766" s="5" t="s">
        <v>36</v>
      </c>
      <c r="AL766" s="5" t="s">
        <v>8166</v>
      </c>
      <c r="AM766" s="5" t="s">
        <v>8167</v>
      </c>
      <c r="AT766" s="5" t="s">
        <v>134</v>
      </c>
      <c r="AU766" s="5" t="s">
        <v>135</v>
      </c>
      <c r="AV766" s="5" t="s">
        <v>3646</v>
      </c>
      <c r="AW766" s="5" t="s">
        <v>3647</v>
      </c>
      <c r="BG766" s="5" t="s">
        <v>144</v>
      </c>
      <c r="BH766" s="5" t="s">
        <v>145</v>
      </c>
      <c r="BI766" s="5" t="s">
        <v>3648</v>
      </c>
      <c r="BJ766" s="5" t="s">
        <v>2029</v>
      </c>
      <c r="BK766" s="5" t="s">
        <v>144</v>
      </c>
      <c r="BL766" s="5" t="s">
        <v>145</v>
      </c>
      <c r="BM766" s="5" t="s">
        <v>3649</v>
      </c>
      <c r="BN766" s="5" t="s">
        <v>3650</v>
      </c>
      <c r="BO766" s="5" t="s">
        <v>144</v>
      </c>
      <c r="BP766" s="5" t="s">
        <v>145</v>
      </c>
      <c r="BQ766" s="5" t="s">
        <v>3651</v>
      </c>
      <c r="BR766" s="5" t="s">
        <v>3652</v>
      </c>
      <c r="BS766" s="5" t="s">
        <v>569</v>
      </c>
      <c r="BT766" s="5" t="s">
        <v>570</v>
      </c>
    </row>
    <row r="767" spans="1:72" ht="13.5" customHeight="1">
      <c r="A767" s="7" t="str">
        <f>HYPERLINK("http://kyu.snu.ac.kr/sdhj/index.jsp?type=hj/GK14746_00IM0001_108b.jpg","1867_수북면_108b")</f>
        <v>1867_수북면_108b</v>
      </c>
      <c r="B767" s="4">
        <v>1867</v>
      </c>
      <c r="C767" s="4" t="s">
        <v>7575</v>
      </c>
      <c r="D767" s="4" t="s">
        <v>7576</v>
      </c>
      <c r="E767" s="4">
        <v>766</v>
      </c>
      <c r="F767" s="5">
        <v>5</v>
      </c>
      <c r="G767" s="5" t="s">
        <v>3107</v>
      </c>
      <c r="H767" s="5" t="s">
        <v>3108</v>
      </c>
      <c r="I767" s="5">
        <v>7</v>
      </c>
      <c r="L767" s="5">
        <v>2</v>
      </c>
      <c r="M767" s="4" t="s">
        <v>3644</v>
      </c>
      <c r="N767" s="4" t="s">
        <v>3645</v>
      </c>
      <c r="T767" s="5" t="s">
        <v>7865</v>
      </c>
      <c r="U767" s="5" t="s">
        <v>170</v>
      </c>
      <c r="V767" s="5" t="s">
        <v>171</v>
      </c>
      <c r="Y767" s="5" t="s">
        <v>3653</v>
      </c>
      <c r="Z767" s="5" t="s">
        <v>3654</v>
      </c>
      <c r="AD767" s="5" t="s">
        <v>126</v>
      </c>
      <c r="AE767" s="5" t="s">
        <v>127</v>
      </c>
    </row>
    <row r="768" spans="1:72" ht="13.5" customHeight="1">
      <c r="A768" s="7" t="str">
        <f>HYPERLINK("http://kyu.snu.ac.kr/sdhj/index.jsp?type=hj/GK14746_00IM0001_108b.jpg","1867_수북면_108b")</f>
        <v>1867_수북면_108b</v>
      </c>
      <c r="B768" s="4">
        <v>1867</v>
      </c>
      <c r="C768" s="4" t="s">
        <v>7863</v>
      </c>
      <c r="D768" s="4" t="s">
        <v>7864</v>
      </c>
      <c r="E768" s="4">
        <v>767</v>
      </c>
      <c r="F768" s="5">
        <v>5</v>
      </c>
      <c r="G768" s="5" t="s">
        <v>3107</v>
      </c>
      <c r="H768" s="5" t="s">
        <v>3108</v>
      </c>
      <c r="I768" s="5">
        <v>7</v>
      </c>
      <c r="L768" s="5">
        <v>2</v>
      </c>
      <c r="M768" s="4" t="s">
        <v>3644</v>
      </c>
      <c r="N768" s="4" t="s">
        <v>3645</v>
      </c>
      <c r="T768" s="5" t="s">
        <v>7865</v>
      </c>
      <c r="U768" s="5" t="s">
        <v>170</v>
      </c>
      <c r="V768" s="5" t="s">
        <v>171</v>
      </c>
      <c r="Y768" s="5" t="s">
        <v>302</v>
      </c>
      <c r="Z768" s="5" t="s">
        <v>303</v>
      </c>
      <c r="AD768" s="5" t="s">
        <v>888</v>
      </c>
      <c r="AE768" s="5" t="s">
        <v>889</v>
      </c>
    </row>
    <row r="769" spans="1:72" ht="13.5" customHeight="1">
      <c r="A769" s="7" t="str">
        <f>HYPERLINK("http://kyu.snu.ac.kr/sdhj/index.jsp?type=hj/GK14746_00IM0001_108b.jpg","1867_수북면_108b")</f>
        <v>1867_수북면_108b</v>
      </c>
      <c r="B769" s="4">
        <v>1867</v>
      </c>
      <c r="C769" s="4" t="s">
        <v>7863</v>
      </c>
      <c r="D769" s="4" t="s">
        <v>7864</v>
      </c>
      <c r="E769" s="4">
        <v>768</v>
      </c>
      <c r="F769" s="5">
        <v>5</v>
      </c>
      <c r="G769" s="5" t="s">
        <v>3107</v>
      </c>
      <c r="H769" s="5" t="s">
        <v>3108</v>
      </c>
      <c r="I769" s="5">
        <v>7</v>
      </c>
      <c r="L769" s="5">
        <v>3</v>
      </c>
      <c r="M769" s="4" t="s">
        <v>3655</v>
      </c>
      <c r="N769" s="4" t="s">
        <v>3656</v>
      </c>
      <c r="T769" s="5" t="s">
        <v>7671</v>
      </c>
      <c r="U769" s="5" t="s">
        <v>134</v>
      </c>
      <c r="V769" s="5" t="s">
        <v>135</v>
      </c>
      <c r="W769" s="5" t="s">
        <v>551</v>
      </c>
      <c r="X769" s="5" t="s">
        <v>552</v>
      </c>
      <c r="Y769" s="5" t="s">
        <v>3657</v>
      </c>
      <c r="Z769" s="5" t="s">
        <v>3658</v>
      </c>
      <c r="AC769" s="5">
        <v>50</v>
      </c>
      <c r="AD769" s="5" t="s">
        <v>194</v>
      </c>
      <c r="AE769" s="5" t="s">
        <v>195</v>
      </c>
      <c r="AJ769" s="5" t="s">
        <v>35</v>
      </c>
      <c r="AK769" s="5" t="s">
        <v>36</v>
      </c>
      <c r="AL769" s="5" t="s">
        <v>555</v>
      </c>
      <c r="AM769" s="5" t="s">
        <v>556</v>
      </c>
      <c r="AT769" s="5" t="s">
        <v>144</v>
      </c>
      <c r="AU769" s="5" t="s">
        <v>145</v>
      </c>
      <c r="AV769" s="5" t="s">
        <v>3659</v>
      </c>
      <c r="AW769" s="5" t="s">
        <v>3660</v>
      </c>
      <c r="BG769" s="5" t="s">
        <v>144</v>
      </c>
      <c r="BH769" s="5" t="s">
        <v>145</v>
      </c>
      <c r="BI769" s="5" t="s">
        <v>3661</v>
      </c>
      <c r="BJ769" s="5" t="s">
        <v>3662</v>
      </c>
      <c r="BK769" s="5" t="s">
        <v>144</v>
      </c>
      <c r="BL769" s="5" t="s">
        <v>145</v>
      </c>
      <c r="BM769" s="5" t="s">
        <v>3663</v>
      </c>
      <c r="BN769" s="5" t="s">
        <v>3664</v>
      </c>
      <c r="BO769" s="5" t="s">
        <v>144</v>
      </c>
      <c r="BP769" s="5" t="s">
        <v>145</v>
      </c>
      <c r="BQ769" s="5" t="s">
        <v>3665</v>
      </c>
      <c r="BR769" s="5" t="s">
        <v>3666</v>
      </c>
      <c r="BS769" s="5" t="s">
        <v>228</v>
      </c>
      <c r="BT769" s="5" t="s">
        <v>229</v>
      </c>
    </row>
    <row r="770" spans="1:72" ht="13.5" customHeight="1">
      <c r="A770" s="7" t="str">
        <f>HYPERLINK("http://kyu.snu.ac.kr/sdhj/index.jsp?type=hj/GK14746_00IM0001_108b.jpg","1867_수북면_108b")</f>
        <v>1867_수북면_108b</v>
      </c>
      <c r="B770" s="4">
        <v>1867</v>
      </c>
      <c r="C770" s="4" t="s">
        <v>7520</v>
      </c>
      <c r="D770" s="4" t="s">
        <v>7521</v>
      </c>
      <c r="E770" s="4">
        <v>769</v>
      </c>
      <c r="F770" s="5">
        <v>5</v>
      </c>
      <c r="G770" s="5" t="s">
        <v>3107</v>
      </c>
      <c r="H770" s="5" t="s">
        <v>3108</v>
      </c>
      <c r="I770" s="5">
        <v>7</v>
      </c>
      <c r="L770" s="5">
        <v>3</v>
      </c>
      <c r="M770" s="4" t="s">
        <v>3655</v>
      </c>
      <c r="N770" s="4" t="s">
        <v>3656</v>
      </c>
      <c r="S770" s="5" t="s">
        <v>96</v>
      </c>
      <c r="T770" s="5" t="s">
        <v>97</v>
      </c>
      <c r="W770" s="5" t="s">
        <v>568</v>
      </c>
      <c r="X770" s="5" t="s">
        <v>8168</v>
      </c>
      <c r="Y770" s="5" t="s">
        <v>156</v>
      </c>
      <c r="Z770" s="5" t="s">
        <v>157</v>
      </c>
      <c r="AC770" s="5">
        <v>52</v>
      </c>
      <c r="AD770" s="5" t="s">
        <v>919</v>
      </c>
      <c r="AE770" s="5" t="s">
        <v>920</v>
      </c>
      <c r="AJ770" s="5" t="s">
        <v>35</v>
      </c>
      <c r="AK770" s="5" t="s">
        <v>36</v>
      </c>
      <c r="AL770" s="5" t="s">
        <v>569</v>
      </c>
      <c r="AM770" s="5" t="s">
        <v>570</v>
      </c>
      <c r="AT770" s="5" t="s">
        <v>134</v>
      </c>
      <c r="AU770" s="5" t="s">
        <v>135</v>
      </c>
      <c r="AV770" s="5" t="s">
        <v>3667</v>
      </c>
      <c r="AW770" s="5" t="s">
        <v>3634</v>
      </c>
      <c r="BG770" s="5" t="s">
        <v>144</v>
      </c>
      <c r="BH770" s="5" t="s">
        <v>145</v>
      </c>
      <c r="BI770" s="5" t="s">
        <v>3668</v>
      </c>
      <c r="BJ770" s="5" t="s">
        <v>3669</v>
      </c>
      <c r="BK770" s="5" t="s">
        <v>144</v>
      </c>
      <c r="BL770" s="5" t="s">
        <v>145</v>
      </c>
      <c r="BM770" s="5" t="s">
        <v>3670</v>
      </c>
      <c r="BN770" s="5" t="s">
        <v>3671</v>
      </c>
      <c r="BO770" s="5" t="s">
        <v>144</v>
      </c>
      <c r="BP770" s="5" t="s">
        <v>145</v>
      </c>
      <c r="BQ770" s="5" t="s">
        <v>3672</v>
      </c>
      <c r="BR770" s="5" t="s">
        <v>3673</v>
      </c>
      <c r="BS770" s="5" t="s">
        <v>477</v>
      </c>
      <c r="BT770" s="5" t="s">
        <v>478</v>
      </c>
    </row>
    <row r="771" spans="1:72" ht="13.5" customHeight="1">
      <c r="A771" s="7" t="str">
        <f>HYPERLINK("http://kyu.snu.ac.kr/sdhj/index.jsp?type=hj/GK14746_00IM0001_108b.jpg","1867_수북면_108b")</f>
        <v>1867_수북면_108b</v>
      </c>
      <c r="B771" s="4">
        <v>1867</v>
      </c>
      <c r="C771" s="4" t="s">
        <v>8169</v>
      </c>
      <c r="D771" s="4" t="s">
        <v>8170</v>
      </c>
      <c r="E771" s="4">
        <v>770</v>
      </c>
      <c r="F771" s="5">
        <v>5</v>
      </c>
      <c r="G771" s="5" t="s">
        <v>3107</v>
      </c>
      <c r="H771" s="5" t="s">
        <v>3108</v>
      </c>
      <c r="I771" s="5">
        <v>7</v>
      </c>
      <c r="L771" s="5">
        <v>3</v>
      </c>
      <c r="M771" s="4" t="s">
        <v>3655</v>
      </c>
      <c r="N771" s="4" t="s">
        <v>3656</v>
      </c>
      <c r="S771" s="5" t="s">
        <v>114</v>
      </c>
      <c r="T771" s="5" t="s">
        <v>115</v>
      </c>
      <c r="Y771" s="5" t="s">
        <v>3674</v>
      </c>
      <c r="Z771" s="5" t="s">
        <v>3675</v>
      </c>
      <c r="AC771" s="5">
        <v>28</v>
      </c>
      <c r="AD771" s="5" t="s">
        <v>992</v>
      </c>
      <c r="AE771" s="5" t="s">
        <v>993</v>
      </c>
    </row>
    <row r="772" spans="1:72" ht="13.5" customHeight="1">
      <c r="A772" s="7" t="str">
        <f>HYPERLINK("http://kyu.snu.ac.kr/sdhj/index.jsp?type=hj/GK14746_00IM0001_108b.jpg","1867_수북면_108b")</f>
        <v>1867_수북면_108b</v>
      </c>
      <c r="B772" s="4">
        <v>1867</v>
      </c>
      <c r="C772" s="4" t="s">
        <v>7674</v>
      </c>
      <c r="D772" s="4" t="s">
        <v>7675</v>
      </c>
      <c r="E772" s="4">
        <v>771</v>
      </c>
      <c r="F772" s="5">
        <v>5</v>
      </c>
      <c r="G772" s="5" t="s">
        <v>3107</v>
      </c>
      <c r="H772" s="5" t="s">
        <v>3108</v>
      </c>
      <c r="I772" s="5">
        <v>7</v>
      </c>
      <c r="L772" s="5">
        <v>3</v>
      </c>
      <c r="M772" s="4" t="s">
        <v>3655</v>
      </c>
      <c r="N772" s="4" t="s">
        <v>3656</v>
      </c>
      <c r="S772" s="5" t="s">
        <v>114</v>
      </c>
      <c r="T772" s="5" t="s">
        <v>115</v>
      </c>
      <c r="Y772" s="5" t="s">
        <v>3676</v>
      </c>
      <c r="Z772" s="5" t="s">
        <v>3677</v>
      </c>
      <c r="AC772" s="5">
        <v>26</v>
      </c>
      <c r="AD772" s="5" t="s">
        <v>531</v>
      </c>
      <c r="AE772" s="5" t="s">
        <v>532</v>
      </c>
    </row>
    <row r="773" spans="1:72" ht="13.5" customHeight="1">
      <c r="A773" s="7" t="str">
        <f>HYPERLINK("http://kyu.snu.ac.kr/sdhj/index.jsp?type=hj/GK14746_00IM0001_108b.jpg","1867_수북면_108b")</f>
        <v>1867_수북면_108b</v>
      </c>
      <c r="B773" s="4">
        <v>1867</v>
      </c>
      <c r="C773" s="4" t="s">
        <v>7674</v>
      </c>
      <c r="D773" s="4" t="s">
        <v>7675</v>
      </c>
      <c r="E773" s="4">
        <v>772</v>
      </c>
      <c r="F773" s="5">
        <v>5</v>
      </c>
      <c r="G773" s="5" t="s">
        <v>3107</v>
      </c>
      <c r="H773" s="5" t="s">
        <v>3108</v>
      </c>
      <c r="I773" s="5">
        <v>7</v>
      </c>
      <c r="L773" s="5">
        <v>3</v>
      </c>
      <c r="M773" s="4" t="s">
        <v>3655</v>
      </c>
      <c r="N773" s="4" t="s">
        <v>3656</v>
      </c>
      <c r="T773" s="5" t="s">
        <v>7676</v>
      </c>
      <c r="U773" s="5" t="s">
        <v>170</v>
      </c>
      <c r="V773" s="5" t="s">
        <v>171</v>
      </c>
      <c r="Y773" s="5" t="s">
        <v>3678</v>
      </c>
      <c r="Z773" s="5" t="s">
        <v>3679</v>
      </c>
      <c r="AD773" s="5" t="s">
        <v>503</v>
      </c>
      <c r="AE773" s="5" t="s">
        <v>504</v>
      </c>
    </row>
    <row r="774" spans="1:72" ht="13.5" customHeight="1">
      <c r="A774" s="7" t="str">
        <f>HYPERLINK("http://kyu.snu.ac.kr/sdhj/index.jsp?type=hj/GK14746_00IM0001_108b.jpg","1867_수북면_108b")</f>
        <v>1867_수북면_108b</v>
      </c>
      <c r="B774" s="4">
        <v>1867</v>
      </c>
      <c r="C774" s="4" t="s">
        <v>7674</v>
      </c>
      <c r="D774" s="4" t="s">
        <v>7675</v>
      </c>
      <c r="E774" s="4">
        <v>773</v>
      </c>
      <c r="F774" s="5">
        <v>5</v>
      </c>
      <c r="G774" s="5" t="s">
        <v>3107</v>
      </c>
      <c r="H774" s="5" t="s">
        <v>3108</v>
      </c>
      <c r="I774" s="5">
        <v>7</v>
      </c>
      <c r="L774" s="5">
        <v>3</v>
      </c>
      <c r="M774" s="4" t="s">
        <v>3655</v>
      </c>
      <c r="N774" s="4" t="s">
        <v>3656</v>
      </c>
      <c r="T774" s="5" t="s">
        <v>7676</v>
      </c>
      <c r="U774" s="5" t="s">
        <v>170</v>
      </c>
      <c r="V774" s="5" t="s">
        <v>171</v>
      </c>
      <c r="Y774" s="5" t="s">
        <v>2905</v>
      </c>
      <c r="Z774" s="5" t="s">
        <v>2906</v>
      </c>
      <c r="AD774" s="5" t="s">
        <v>212</v>
      </c>
      <c r="AE774" s="5" t="s">
        <v>213</v>
      </c>
    </row>
    <row r="775" spans="1:72" ht="13.5" customHeight="1">
      <c r="A775" s="7" t="str">
        <f>HYPERLINK("http://kyu.snu.ac.kr/sdhj/index.jsp?type=hj/GK14746_00IM0001_108b.jpg","1867_수북면_108b")</f>
        <v>1867_수북면_108b</v>
      </c>
      <c r="B775" s="4">
        <v>1867</v>
      </c>
      <c r="C775" s="4" t="s">
        <v>7674</v>
      </c>
      <c r="D775" s="4" t="s">
        <v>7675</v>
      </c>
      <c r="E775" s="4">
        <v>774</v>
      </c>
      <c r="F775" s="5">
        <v>5</v>
      </c>
      <c r="G775" s="5" t="s">
        <v>3107</v>
      </c>
      <c r="H775" s="5" t="s">
        <v>3108</v>
      </c>
      <c r="I775" s="5">
        <v>7</v>
      </c>
      <c r="L775" s="5">
        <v>4</v>
      </c>
      <c r="M775" s="4" t="s">
        <v>8171</v>
      </c>
      <c r="N775" s="4" t="s">
        <v>8172</v>
      </c>
      <c r="T775" s="5" t="s">
        <v>7671</v>
      </c>
      <c r="U775" s="5" t="s">
        <v>134</v>
      </c>
      <c r="V775" s="5" t="s">
        <v>135</v>
      </c>
      <c r="W775" s="5" t="s">
        <v>551</v>
      </c>
      <c r="X775" s="5" t="s">
        <v>552</v>
      </c>
      <c r="Y775" s="5" t="s">
        <v>3680</v>
      </c>
      <c r="Z775" s="5" t="s">
        <v>3681</v>
      </c>
      <c r="AA775" s="5" t="s">
        <v>8173</v>
      </c>
      <c r="AB775" s="5" t="s">
        <v>1634</v>
      </c>
      <c r="AC775" s="5">
        <v>48</v>
      </c>
      <c r="AD775" s="5" t="s">
        <v>226</v>
      </c>
      <c r="AE775" s="5" t="s">
        <v>227</v>
      </c>
      <c r="AJ775" s="5" t="s">
        <v>35</v>
      </c>
      <c r="AK775" s="5" t="s">
        <v>36</v>
      </c>
      <c r="AL775" s="5" t="s">
        <v>555</v>
      </c>
      <c r="AM775" s="5" t="s">
        <v>556</v>
      </c>
      <c r="AT775" s="5" t="s">
        <v>144</v>
      </c>
      <c r="AU775" s="5" t="s">
        <v>145</v>
      </c>
      <c r="AV775" s="5" t="s">
        <v>3659</v>
      </c>
      <c r="AW775" s="5" t="s">
        <v>3660</v>
      </c>
      <c r="BG775" s="5" t="s">
        <v>8174</v>
      </c>
      <c r="BH775" s="5" t="s">
        <v>8175</v>
      </c>
      <c r="BI775" s="5" t="s">
        <v>8176</v>
      </c>
      <c r="BJ775" s="5" t="s">
        <v>8177</v>
      </c>
      <c r="BK775" s="5" t="s">
        <v>144</v>
      </c>
      <c r="BL775" s="5" t="s">
        <v>145</v>
      </c>
      <c r="BM775" s="5" t="s">
        <v>3663</v>
      </c>
      <c r="BN775" s="5" t="s">
        <v>3664</v>
      </c>
      <c r="BO775" s="5" t="s">
        <v>144</v>
      </c>
      <c r="BP775" s="5" t="s">
        <v>145</v>
      </c>
      <c r="BQ775" s="5" t="s">
        <v>3665</v>
      </c>
      <c r="BR775" s="5" t="s">
        <v>3666</v>
      </c>
      <c r="BS775" s="5" t="s">
        <v>228</v>
      </c>
      <c r="BT775" s="5" t="s">
        <v>229</v>
      </c>
    </row>
    <row r="776" spans="1:72" ht="13.5" customHeight="1">
      <c r="A776" s="7" t="str">
        <f>HYPERLINK("http://kyu.snu.ac.kr/sdhj/index.jsp?type=hj/GK14746_00IM0001_108b.jpg","1867_수북면_108b")</f>
        <v>1867_수북면_108b</v>
      </c>
      <c r="B776" s="4">
        <v>1867</v>
      </c>
      <c r="C776" s="4" t="s">
        <v>7520</v>
      </c>
      <c r="D776" s="4" t="s">
        <v>7521</v>
      </c>
      <c r="E776" s="4">
        <v>775</v>
      </c>
      <c r="F776" s="5">
        <v>5</v>
      </c>
      <c r="G776" s="5" t="s">
        <v>3107</v>
      </c>
      <c r="H776" s="5" t="s">
        <v>3108</v>
      </c>
      <c r="I776" s="5">
        <v>7</v>
      </c>
      <c r="L776" s="5">
        <v>4</v>
      </c>
      <c r="M776" s="4" t="s">
        <v>3682</v>
      </c>
      <c r="N776" s="4" t="s">
        <v>3683</v>
      </c>
      <c r="S776" s="5" t="s">
        <v>96</v>
      </c>
      <c r="T776" s="5" t="s">
        <v>97</v>
      </c>
      <c r="W776" s="5" t="s">
        <v>192</v>
      </c>
      <c r="X776" s="5" t="s">
        <v>193</v>
      </c>
      <c r="Y776" s="5" t="s">
        <v>156</v>
      </c>
      <c r="Z776" s="5" t="s">
        <v>157</v>
      </c>
      <c r="AC776" s="5">
        <v>47</v>
      </c>
      <c r="AD776" s="5" t="s">
        <v>353</v>
      </c>
      <c r="AE776" s="5" t="s">
        <v>354</v>
      </c>
      <c r="AJ776" s="5" t="s">
        <v>35</v>
      </c>
      <c r="AK776" s="5" t="s">
        <v>36</v>
      </c>
      <c r="AL776" s="5" t="s">
        <v>564</v>
      </c>
      <c r="AM776" s="5" t="s">
        <v>565</v>
      </c>
      <c r="AT776" s="5" t="s">
        <v>144</v>
      </c>
      <c r="AU776" s="5" t="s">
        <v>145</v>
      </c>
      <c r="AV776" s="5" t="s">
        <v>3684</v>
      </c>
      <c r="AW776" s="5" t="s">
        <v>3685</v>
      </c>
      <c r="BG776" s="5" t="s">
        <v>144</v>
      </c>
      <c r="BH776" s="5" t="s">
        <v>145</v>
      </c>
      <c r="BI776" s="5" t="s">
        <v>3686</v>
      </c>
      <c r="BJ776" s="5" t="s">
        <v>3687</v>
      </c>
      <c r="BK776" s="5" t="s">
        <v>3688</v>
      </c>
      <c r="BL776" s="5" t="s">
        <v>8178</v>
      </c>
      <c r="BM776" s="5" t="s">
        <v>3689</v>
      </c>
      <c r="BN776" s="5" t="s">
        <v>3690</v>
      </c>
      <c r="BO776" s="5" t="s">
        <v>144</v>
      </c>
      <c r="BP776" s="5" t="s">
        <v>145</v>
      </c>
      <c r="BQ776" s="5" t="s">
        <v>3691</v>
      </c>
      <c r="BR776" s="5" t="s">
        <v>3692</v>
      </c>
      <c r="BS776" s="5" t="s">
        <v>322</v>
      </c>
      <c r="BT776" s="5" t="s">
        <v>323</v>
      </c>
    </row>
    <row r="777" spans="1:72" ht="13.5" customHeight="1">
      <c r="A777" s="7" t="str">
        <f>HYPERLINK("http://kyu.snu.ac.kr/sdhj/index.jsp?type=hj/GK14746_00IM0001_109a.jpg","1867_수북면_109a")</f>
        <v>1867_수북면_109a</v>
      </c>
      <c r="B777" s="4">
        <v>1867</v>
      </c>
      <c r="C777" s="4" t="s">
        <v>7520</v>
      </c>
      <c r="D777" s="4" t="s">
        <v>7521</v>
      </c>
      <c r="E777" s="4">
        <v>776</v>
      </c>
      <c r="F777" s="5">
        <v>5</v>
      </c>
      <c r="G777" s="5" t="s">
        <v>3107</v>
      </c>
      <c r="H777" s="5" t="s">
        <v>3108</v>
      </c>
      <c r="I777" s="5">
        <v>7</v>
      </c>
      <c r="L777" s="5">
        <v>4</v>
      </c>
      <c r="M777" s="4" t="s">
        <v>3682</v>
      </c>
      <c r="N777" s="4" t="s">
        <v>3683</v>
      </c>
      <c r="S777" s="5" t="s">
        <v>114</v>
      </c>
      <c r="T777" s="5" t="s">
        <v>115</v>
      </c>
      <c r="Y777" s="5" t="s">
        <v>3693</v>
      </c>
      <c r="Z777" s="5" t="s">
        <v>3694</v>
      </c>
      <c r="AC777" s="5">
        <v>24</v>
      </c>
      <c r="AD777" s="5" t="s">
        <v>268</v>
      </c>
      <c r="AE777" s="5" t="s">
        <v>269</v>
      </c>
    </row>
    <row r="778" spans="1:72" ht="13.5" customHeight="1">
      <c r="A778" s="7" t="str">
        <f>HYPERLINK("http://kyu.snu.ac.kr/sdhj/index.jsp?type=hj/GK14746_00IM0001_109a.jpg","1867_수북면_109a")</f>
        <v>1867_수북면_109a</v>
      </c>
      <c r="B778" s="4">
        <v>1867</v>
      </c>
      <c r="C778" s="4" t="s">
        <v>7520</v>
      </c>
      <c r="D778" s="4" t="s">
        <v>7521</v>
      </c>
      <c r="E778" s="4">
        <v>777</v>
      </c>
      <c r="F778" s="5">
        <v>5</v>
      </c>
      <c r="G778" s="5" t="s">
        <v>3107</v>
      </c>
      <c r="H778" s="5" t="s">
        <v>3108</v>
      </c>
      <c r="I778" s="5">
        <v>7</v>
      </c>
      <c r="L778" s="5">
        <v>4</v>
      </c>
      <c r="M778" s="4" t="s">
        <v>3682</v>
      </c>
      <c r="N778" s="4" t="s">
        <v>3683</v>
      </c>
      <c r="T778" s="5" t="s">
        <v>7828</v>
      </c>
      <c r="U778" s="5" t="s">
        <v>170</v>
      </c>
      <c r="V778" s="5" t="s">
        <v>171</v>
      </c>
      <c r="Y778" s="5" t="s">
        <v>3695</v>
      </c>
      <c r="Z778" s="5" t="s">
        <v>3696</v>
      </c>
      <c r="AD778" s="5" t="s">
        <v>531</v>
      </c>
      <c r="AE778" s="5" t="s">
        <v>532</v>
      </c>
    </row>
    <row r="779" spans="1:72" ht="13.5" customHeight="1">
      <c r="A779" s="7" t="str">
        <f>HYPERLINK("http://kyu.snu.ac.kr/sdhj/index.jsp?type=hj/GK14746_00IM0001_109a.jpg","1867_수북면_109a")</f>
        <v>1867_수북면_109a</v>
      </c>
      <c r="B779" s="4">
        <v>1867</v>
      </c>
      <c r="C779" s="4" t="s">
        <v>7520</v>
      </c>
      <c r="D779" s="4" t="s">
        <v>7521</v>
      </c>
      <c r="E779" s="4">
        <v>778</v>
      </c>
      <c r="F779" s="5">
        <v>5</v>
      </c>
      <c r="G779" s="5" t="s">
        <v>3107</v>
      </c>
      <c r="H779" s="5" t="s">
        <v>3108</v>
      </c>
      <c r="I779" s="5">
        <v>7</v>
      </c>
      <c r="L779" s="5">
        <v>5</v>
      </c>
      <c r="M779" s="4" t="s">
        <v>3697</v>
      </c>
      <c r="N779" s="4" t="s">
        <v>3698</v>
      </c>
      <c r="T779" s="5" t="s">
        <v>7818</v>
      </c>
      <c r="U779" s="5" t="s">
        <v>134</v>
      </c>
      <c r="V779" s="5" t="s">
        <v>135</v>
      </c>
      <c r="W779" s="5" t="s">
        <v>551</v>
      </c>
      <c r="X779" s="5" t="s">
        <v>552</v>
      </c>
      <c r="Y779" s="5" t="s">
        <v>3699</v>
      </c>
      <c r="Z779" s="5" t="s">
        <v>1526</v>
      </c>
      <c r="AC779" s="5">
        <v>53</v>
      </c>
      <c r="AD779" s="5" t="s">
        <v>631</v>
      </c>
      <c r="AE779" s="5" t="s">
        <v>632</v>
      </c>
      <c r="AJ779" s="5" t="s">
        <v>35</v>
      </c>
      <c r="AK779" s="5" t="s">
        <v>36</v>
      </c>
      <c r="AL779" s="5" t="s">
        <v>555</v>
      </c>
      <c r="AM779" s="5" t="s">
        <v>556</v>
      </c>
      <c r="AT779" s="5" t="s">
        <v>144</v>
      </c>
      <c r="AU779" s="5" t="s">
        <v>145</v>
      </c>
      <c r="AV779" s="5" t="s">
        <v>3700</v>
      </c>
      <c r="AW779" s="5" t="s">
        <v>3701</v>
      </c>
      <c r="BG779" s="5" t="s">
        <v>144</v>
      </c>
      <c r="BH779" s="5" t="s">
        <v>145</v>
      </c>
      <c r="BI779" s="5" t="s">
        <v>3702</v>
      </c>
      <c r="BJ779" s="5" t="s">
        <v>3703</v>
      </c>
      <c r="BK779" s="5" t="s">
        <v>144</v>
      </c>
      <c r="BL779" s="5" t="s">
        <v>145</v>
      </c>
      <c r="BM779" s="5" t="s">
        <v>3704</v>
      </c>
      <c r="BN779" s="5" t="s">
        <v>3705</v>
      </c>
      <c r="BO779" s="5" t="s">
        <v>144</v>
      </c>
      <c r="BP779" s="5" t="s">
        <v>145</v>
      </c>
      <c r="BQ779" s="5" t="s">
        <v>3706</v>
      </c>
      <c r="BR779" s="5" t="s">
        <v>3707</v>
      </c>
      <c r="BS779" s="5" t="s">
        <v>569</v>
      </c>
      <c r="BT779" s="5" t="s">
        <v>570</v>
      </c>
    </row>
    <row r="780" spans="1:72" ht="13.5" customHeight="1">
      <c r="A780" s="7" t="str">
        <f>HYPERLINK("http://kyu.snu.ac.kr/sdhj/index.jsp?type=hj/GK14746_00IM0001_109a.jpg","1867_수북면_109a")</f>
        <v>1867_수북면_109a</v>
      </c>
      <c r="B780" s="4">
        <v>1867</v>
      </c>
      <c r="C780" s="4" t="s">
        <v>7751</v>
      </c>
      <c r="D780" s="4" t="s">
        <v>7752</v>
      </c>
      <c r="E780" s="4">
        <v>779</v>
      </c>
      <c r="F780" s="5">
        <v>5</v>
      </c>
      <c r="G780" s="5" t="s">
        <v>3107</v>
      </c>
      <c r="H780" s="5" t="s">
        <v>3108</v>
      </c>
      <c r="I780" s="5">
        <v>7</v>
      </c>
      <c r="L780" s="5">
        <v>5</v>
      </c>
      <c r="M780" s="4" t="s">
        <v>3697</v>
      </c>
      <c r="N780" s="4" t="s">
        <v>3698</v>
      </c>
      <c r="S780" s="5" t="s">
        <v>96</v>
      </c>
      <c r="T780" s="5" t="s">
        <v>97</v>
      </c>
      <c r="W780" s="5" t="s">
        <v>3708</v>
      </c>
      <c r="X780" s="5" t="s">
        <v>3709</v>
      </c>
      <c r="Y780" s="5" t="s">
        <v>156</v>
      </c>
      <c r="Z780" s="5" t="s">
        <v>157</v>
      </c>
      <c r="AC780" s="5">
        <v>58</v>
      </c>
      <c r="AD780" s="5" t="s">
        <v>2443</v>
      </c>
      <c r="AE780" s="5" t="s">
        <v>2444</v>
      </c>
      <c r="AJ780" s="5" t="s">
        <v>35</v>
      </c>
      <c r="AK780" s="5" t="s">
        <v>36</v>
      </c>
      <c r="AL780" s="5" t="s">
        <v>2930</v>
      </c>
      <c r="AM780" s="5" t="s">
        <v>2931</v>
      </c>
      <c r="AT780" s="5" t="s">
        <v>144</v>
      </c>
      <c r="AU780" s="5" t="s">
        <v>145</v>
      </c>
      <c r="AV780" s="5" t="s">
        <v>3710</v>
      </c>
      <c r="AW780" s="5" t="s">
        <v>3711</v>
      </c>
      <c r="BG780" s="5" t="s">
        <v>144</v>
      </c>
      <c r="BH780" s="5" t="s">
        <v>145</v>
      </c>
      <c r="BI780" s="5" t="s">
        <v>3712</v>
      </c>
      <c r="BJ780" s="5" t="s">
        <v>3713</v>
      </c>
      <c r="BK780" s="5" t="s">
        <v>144</v>
      </c>
      <c r="BL780" s="5" t="s">
        <v>145</v>
      </c>
      <c r="BM780" s="5" t="s">
        <v>3714</v>
      </c>
      <c r="BN780" s="5" t="s">
        <v>3715</v>
      </c>
      <c r="BO780" s="5" t="s">
        <v>144</v>
      </c>
      <c r="BP780" s="5" t="s">
        <v>145</v>
      </c>
      <c r="BQ780" s="5" t="s">
        <v>3716</v>
      </c>
      <c r="BR780" s="5" t="s">
        <v>3717</v>
      </c>
      <c r="BS780" s="5" t="s">
        <v>160</v>
      </c>
      <c r="BT780" s="5" t="s">
        <v>161</v>
      </c>
    </row>
    <row r="781" spans="1:72" ht="13.5" customHeight="1">
      <c r="A781" s="7" t="str">
        <f>HYPERLINK("http://kyu.snu.ac.kr/sdhj/index.jsp?type=hj/GK14746_00IM0001_109a.jpg","1867_수북면_109a")</f>
        <v>1867_수북면_109a</v>
      </c>
      <c r="B781" s="4">
        <v>1867</v>
      </c>
      <c r="C781" s="4" t="s">
        <v>8136</v>
      </c>
      <c r="D781" s="4" t="s">
        <v>8137</v>
      </c>
      <c r="E781" s="4">
        <v>780</v>
      </c>
      <c r="F781" s="5">
        <v>5</v>
      </c>
      <c r="G781" s="5" t="s">
        <v>3107</v>
      </c>
      <c r="H781" s="5" t="s">
        <v>3108</v>
      </c>
      <c r="I781" s="5">
        <v>7</v>
      </c>
      <c r="L781" s="5">
        <v>5</v>
      </c>
      <c r="M781" s="4" t="s">
        <v>3697</v>
      </c>
      <c r="N781" s="4" t="s">
        <v>3698</v>
      </c>
      <c r="S781" s="5" t="s">
        <v>208</v>
      </c>
      <c r="T781" s="5" t="s">
        <v>209</v>
      </c>
      <c r="W781" s="5" t="s">
        <v>535</v>
      </c>
      <c r="X781" s="5" t="s">
        <v>536</v>
      </c>
      <c r="Y781" s="5" t="s">
        <v>156</v>
      </c>
      <c r="Z781" s="5" t="s">
        <v>157</v>
      </c>
      <c r="AC781" s="5">
        <v>32</v>
      </c>
      <c r="AD781" s="5" t="s">
        <v>158</v>
      </c>
      <c r="AE781" s="5" t="s">
        <v>159</v>
      </c>
    </row>
    <row r="782" spans="1:72" ht="13.5" customHeight="1">
      <c r="A782" s="7" t="str">
        <f>HYPERLINK("http://kyu.snu.ac.kr/sdhj/index.jsp?type=hj/GK14746_00IM0001_109a.jpg","1867_수북면_109a")</f>
        <v>1867_수북면_109a</v>
      </c>
      <c r="B782" s="4">
        <v>1867</v>
      </c>
      <c r="C782" s="4" t="s">
        <v>7505</v>
      </c>
      <c r="D782" s="4" t="s">
        <v>7506</v>
      </c>
      <c r="E782" s="4">
        <v>781</v>
      </c>
      <c r="F782" s="5">
        <v>5</v>
      </c>
      <c r="G782" s="5" t="s">
        <v>3107</v>
      </c>
      <c r="H782" s="5" t="s">
        <v>3108</v>
      </c>
      <c r="I782" s="5">
        <v>7</v>
      </c>
      <c r="L782" s="5">
        <v>5</v>
      </c>
      <c r="M782" s="4" t="s">
        <v>3697</v>
      </c>
      <c r="N782" s="4" t="s">
        <v>3698</v>
      </c>
      <c r="S782" s="5" t="s">
        <v>114</v>
      </c>
      <c r="T782" s="5" t="s">
        <v>115</v>
      </c>
      <c r="Y782" s="5" t="s">
        <v>3718</v>
      </c>
      <c r="Z782" s="5" t="s">
        <v>3719</v>
      </c>
      <c r="AC782" s="5">
        <v>20</v>
      </c>
      <c r="AD782" s="5" t="s">
        <v>216</v>
      </c>
      <c r="AE782" s="5" t="s">
        <v>217</v>
      </c>
    </row>
    <row r="783" spans="1:72" ht="13.5" customHeight="1">
      <c r="A783" s="7" t="str">
        <f>HYPERLINK("http://kyu.snu.ac.kr/sdhj/index.jsp?type=hj/GK14746_00IM0001_109a.jpg","1867_수북면_109a")</f>
        <v>1867_수북면_109a</v>
      </c>
      <c r="B783" s="4">
        <v>1867</v>
      </c>
      <c r="C783" s="4" t="s">
        <v>7505</v>
      </c>
      <c r="D783" s="4" t="s">
        <v>7506</v>
      </c>
      <c r="E783" s="4">
        <v>782</v>
      </c>
      <c r="F783" s="5">
        <v>5</v>
      </c>
      <c r="G783" s="5" t="s">
        <v>3107</v>
      </c>
      <c r="H783" s="5" t="s">
        <v>3108</v>
      </c>
      <c r="I783" s="5">
        <v>7</v>
      </c>
      <c r="L783" s="5">
        <v>5</v>
      </c>
      <c r="M783" s="4" t="s">
        <v>3697</v>
      </c>
      <c r="N783" s="4" t="s">
        <v>3698</v>
      </c>
      <c r="T783" s="5" t="s">
        <v>7821</v>
      </c>
      <c r="U783" s="5" t="s">
        <v>170</v>
      </c>
      <c r="V783" s="5" t="s">
        <v>171</v>
      </c>
      <c r="Y783" s="5" t="s">
        <v>3720</v>
      </c>
      <c r="Z783" s="5" t="s">
        <v>798</v>
      </c>
      <c r="AD783" s="5" t="s">
        <v>212</v>
      </c>
      <c r="AE783" s="5" t="s">
        <v>213</v>
      </c>
    </row>
    <row r="784" spans="1:72" ht="13.5" customHeight="1">
      <c r="A784" s="7" t="str">
        <f>HYPERLINK("http://kyu.snu.ac.kr/sdhj/index.jsp?type=hj/GK14746_00IM0001_109a.jpg","1867_수북면_109a")</f>
        <v>1867_수북면_109a</v>
      </c>
      <c r="B784" s="4">
        <v>1867</v>
      </c>
      <c r="C784" s="4" t="s">
        <v>7505</v>
      </c>
      <c r="D784" s="4" t="s">
        <v>7506</v>
      </c>
      <c r="E784" s="4">
        <v>783</v>
      </c>
      <c r="F784" s="5">
        <v>5</v>
      </c>
      <c r="G784" s="5" t="s">
        <v>3107</v>
      </c>
      <c r="H784" s="5" t="s">
        <v>3108</v>
      </c>
      <c r="I784" s="5">
        <v>8</v>
      </c>
      <c r="J784" s="5" t="s">
        <v>3721</v>
      </c>
      <c r="K784" s="5" t="s">
        <v>3722</v>
      </c>
      <c r="L784" s="5">
        <v>1</v>
      </c>
      <c r="M784" s="4" t="s">
        <v>3723</v>
      </c>
      <c r="N784" s="4" t="s">
        <v>3724</v>
      </c>
      <c r="T784" s="5" t="s">
        <v>8179</v>
      </c>
      <c r="U784" s="5" t="s">
        <v>134</v>
      </c>
      <c r="V784" s="5" t="s">
        <v>135</v>
      </c>
      <c r="W784" s="5" t="s">
        <v>551</v>
      </c>
      <c r="X784" s="5" t="s">
        <v>552</v>
      </c>
      <c r="Y784" s="5" t="s">
        <v>8180</v>
      </c>
      <c r="Z784" s="5" t="s">
        <v>2138</v>
      </c>
      <c r="AC784" s="5">
        <v>49</v>
      </c>
      <c r="AD784" s="5" t="s">
        <v>573</v>
      </c>
      <c r="AE784" s="5" t="s">
        <v>574</v>
      </c>
      <c r="AJ784" s="5" t="s">
        <v>35</v>
      </c>
      <c r="AK784" s="5" t="s">
        <v>36</v>
      </c>
      <c r="AL784" s="5" t="s">
        <v>555</v>
      </c>
      <c r="AM784" s="5" t="s">
        <v>556</v>
      </c>
      <c r="AT784" s="5" t="s">
        <v>144</v>
      </c>
      <c r="AU784" s="5" t="s">
        <v>145</v>
      </c>
      <c r="AV784" s="5" t="s">
        <v>3725</v>
      </c>
      <c r="AW784" s="5" t="s">
        <v>3726</v>
      </c>
      <c r="BG784" s="5" t="s">
        <v>144</v>
      </c>
      <c r="BH784" s="5" t="s">
        <v>145</v>
      </c>
      <c r="BI784" s="5" t="s">
        <v>3152</v>
      </c>
      <c r="BJ784" s="5" t="s">
        <v>3153</v>
      </c>
      <c r="BK784" s="5" t="s">
        <v>144</v>
      </c>
      <c r="BL784" s="5" t="s">
        <v>145</v>
      </c>
      <c r="BM784" s="5" t="s">
        <v>3154</v>
      </c>
      <c r="BN784" s="5" t="s">
        <v>3155</v>
      </c>
      <c r="BO784" s="5" t="s">
        <v>144</v>
      </c>
      <c r="BP784" s="5" t="s">
        <v>145</v>
      </c>
      <c r="BQ784" s="5" t="s">
        <v>3727</v>
      </c>
      <c r="BR784" s="5" t="s">
        <v>3728</v>
      </c>
      <c r="BS784" s="5" t="s">
        <v>713</v>
      </c>
      <c r="BT784" s="5" t="s">
        <v>714</v>
      </c>
    </row>
    <row r="785" spans="1:72" ht="13.5" customHeight="1">
      <c r="A785" s="7" t="str">
        <f>HYPERLINK("http://kyu.snu.ac.kr/sdhj/index.jsp?type=hj/GK14746_00IM0001_109a.jpg","1867_수북면_109a")</f>
        <v>1867_수북면_109a</v>
      </c>
      <c r="B785" s="4">
        <v>1867</v>
      </c>
      <c r="C785" s="4" t="s">
        <v>7792</v>
      </c>
      <c r="D785" s="4" t="s">
        <v>7793</v>
      </c>
      <c r="E785" s="4">
        <v>784</v>
      </c>
      <c r="F785" s="5">
        <v>5</v>
      </c>
      <c r="G785" s="5" t="s">
        <v>3107</v>
      </c>
      <c r="H785" s="5" t="s">
        <v>3108</v>
      </c>
      <c r="I785" s="5">
        <v>8</v>
      </c>
      <c r="L785" s="5">
        <v>1</v>
      </c>
      <c r="M785" s="4" t="s">
        <v>3723</v>
      </c>
      <c r="N785" s="4" t="s">
        <v>3724</v>
      </c>
      <c r="S785" s="5" t="s">
        <v>96</v>
      </c>
      <c r="T785" s="5" t="s">
        <v>97</v>
      </c>
      <c r="Y785" s="5" t="s">
        <v>156</v>
      </c>
      <c r="Z785" s="5" t="s">
        <v>157</v>
      </c>
      <c r="AC785" s="5">
        <v>52</v>
      </c>
      <c r="AD785" s="5" t="s">
        <v>919</v>
      </c>
      <c r="AE785" s="5" t="s">
        <v>920</v>
      </c>
      <c r="AJ785" s="5" t="s">
        <v>35</v>
      </c>
      <c r="AK785" s="5" t="s">
        <v>36</v>
      </c>
      <c r="AL785" s="5" t="s">
        <v>8181</v>
      </c>
      <c r="AM785" s="5" t="s">
        <v>8182</v>
      </c>
      <c r="AT785" s="5" t="s">
        <v>144</v>
      </c>
      <c r="AU785" s="5" t="s">
        <v>145</v>
      </c>
      <c r="AV785" s="5" t="s">
        <v>3729</v>
      </c>
      <c r="AW785" s="5" t="s">
        <v>3730</v>
      </c>
      <c r="BG785" s="5" t="s">
        <v>144</v>
      </c>
      <c r="BH785" s="5" t="s">
        <v>145</v>
      </c>
      <c r="BI785" s="5" t="s">
        <v>3731</v>
      </c>
      <c r="BJ785" s="5" t="s">
        <v>3732</v>
      </c>
      <c r="BK785" s="5" t="s">
        <v>144</v>
      </c>
      <c r="BL785" s="5" t="s">
        <v>145</v>
      </c>
      <c r="BM785" s="5" t="s">
        <v>3733</v>
      </c>
      <c r="BN785" s="5" t="s">
        <v>3734</v>
      </c>
      <c r="BO785" s="5" t="s">
        <v>144</v>
      </c>
      <c r="BP785" s="5" t="s">
        <v>145</v>
      </c>
      <c r="BQ785" s="5" t="s">
        <v>3735</v>
      </c>
      <c r="BR785" s="5" t="s">
        <v>3736</v>
      </c>
      <c r="BS785" s="5" t="s">
        <v>477</v>
      </c>
      <c r="BT785" s="5" t="s">
        <v>478</v>
      </c>
    </row>
    <row r="786" spans="1:72" ht="13.5" customHeight="1">
      <c r="A786" s="7" t="str">
        <f>HYPERLINK("http://kyu.snu.ac.kr/sdhj/index.jsp?type=hj/GK14746_00IM0001_109a.jpg","1867_수북면_109a")</f>
        <v>1867_수북면_109a</v>
      </c>
      <c r="B786" s="4">
        <v>1867</v>
      </c>
      <c r="C786" s="4" t="s">
        <v>7938</v>
      </c>
      <c r="D786" s="4" t="s">
        <v>7939</v>
      </c>
      <c r="E786" s="4">
        <v>785</v>
      </c>
      <c r="F786" s="5">
        <v>5</v>
      </c>
      <c r="G786" s="5" t="s">
        <v>3107</v>
      </c>
      <c r="H786" s="5" t="s">
        <v>3108</v>
      </c>
      <c r="I786" s="5">
        <v>8</v>
      </c>
      <c r="L786" s="5">
        <v>1</v>
      </c>
      <c r="M786" s="4" t="s">
        <v>3723</v>
      </c>
      <c r="N786" s="4" t="s">
        <v>3724</v>
      </c>
      <c r="S786" s="5" t="s">
        <v>114</v>
      </c>
      <c r="T786" s="5" t="s">
        <v>115</v>
      </c>
      <c r="Y786" s="5" t="s">
        <v>3737</v>
      </c>
      <c r="Z786" s="5" t="s">
        <v>3738</v>
      </c>
      <c r="AC786" s="5">
        <v>26</v>
      </c>
      <c r="AD786" s="5" t="s">
        <v>531</v>
      </c>
      <c r="AE786" s="5" t="s">
        <v>532</v>
      </c>
    </row>
    <row r="787" spans="1:72" ht="13.5" customHeight="1">
      <c r="A787" s="7" t="str">
        <f>HYPERLINK("http://kyu.snu.ac.kr/sdhj/index.jsp?type=hj/GK14746_00IM0001_109a.jpg","1867_수북면_109a")</f>
        <v>1867_수북면_109a</v>
      </c>
      <c r="B787" s="4">
        <v>1867</v>
      </c>
      <c r="C787" s="4" t="s">
        <v>7938</v>
      </c>
      <c r="D787" s="4" t="s">
        <v>7939</v>
      </c>
      <c r="E787" s="4">
        <v>786</v>
      </c>
      <c r="F787" s="5">
        <v>5</v>
      </c>
      <c r="G787" s="5" t="s">
        <v>3107</v>
      </c>
      <c r="H787" s="5" t="s">
        <v>3108</v>
      </c>
      <c r="I787" s="5">
        <v>8</v>
      </c>
      <c r="L787" s="5">
        <v>1</v>
      </c>
      <c r="M787" s="4" t="s">
        <v>3723</v>
      </c>
      <c r="N787" s="4" t="s">
        <v>3724</v>
      </c>
      <c r="S787" s="5" t="s">
        <v>208</v>
      </c>
      <c r="T787" s="5" t="s">
        <v>209</v>
      </c>
      <c r="W787" s="5" t="s">
        <v>192</v>
      </c>
      <c r="X787" s="5" t="s">
        <v>193</v>
      </c>
      <c r="Y787" s="5" t="s">
        <v>156</v>
      </c>
      <c r="Z787" s="5" t="s">
        <v>157</v>
      </c>
      <c r="AC787" s="5">
        <v>26</v>
      </c>
      <c r="AD787" s="5" t="s">
        <v>531</v>
      </c>
      <c r="AE787" s="5" t="s">
        <v>532</v>
      </c>
    </row>
    <row r="788" spans="1:72" ht="13.5" customHeight="1">
      <c r="A788" s="7" t="str">
        <f>HYPERLINK("http://kyu.snu.ac.kr/sdhj/index.jsp?type=hj/GK14746_00IM0001_109a.jpg","1867_수북면_109a")</f>
        <v>1867_수북면_109a</v>
      </c>
      <c r="B788" s="4">
        <v>1867</v>
      </c>
      <c r="C788" s="4" t="s">
        <v>7938</v>
      </c>
      <c r="D788" s="4" t="s">
        <v>7939</v>
      </c>
      <c r="E788" s="4">
        <v>787</v>
      </c>
      <c r="F788" s="5">
        <v>5</v>
      </c>
      <c r="G788" s="5" t="s">
        <v>3107</v>
      </c>
      <c r="H788" s="5" t="s">
        <v>3108</v>
      </c>
      <c r="I788" s="5">
        <v>8</v>
      </c>
      <c r="L788" s="5">
        <v>1</v>
      </c>
      <c r="M788" s="4" t="s">
        <v>3723</v>
      </c>
      <c r="N788" s="4" t="s">
        <v>3724</v>
      </c>
      <c r="T788" s="5" t="s">
        <v>8109</v>
      </c>
      <c r="U788" s="5" t="s">
        <v>170</v>
      </c>
      <c r="V788" s="5" t="s">
        <v>171</v>
      </c>
      <c r="Y788" s="5" t="s">
        <v>1071</v>
      </c>
      <c r="Z788" s="5" t="s">
        <v>1072</v>
      </c>
      <c r="AD788" s="5" t="s">
        <v>399</v>
      </c>
      <c r="AE788" s="5" t="s">
        <v>400</v>
      </c>
    </row>
    <row r="789" spans="1:72" ht="13.5" customHeight="1">
      <c r="A789" s="7" t="str">
        <f>HYPERLINK("http://kyu.snu.ac.kr/sdhj/index.jsp?type=hj/GK14746_00IM0001_109a.jpg","1867_수북면_109a")</f>
        <v>1867_수북면_109a</v>
      </c>
      <c r="B789" s="4">
        <v>1867</v>
      </c>
      <c r="C789" s="4" t="s">
        <v>7938</v>
      </c>
      <c r="D789" s="4" t="s">
        <v>7939</v>
      </c>
      <c r="E789" s="4">
        <v>788</v>
      </c>
      <c r="F789" s="5">
        <v>5</v>
      </c>
      <c r="G789" s="5" t="s">
        <v>3107</v>
      </c>
      <c r="H789" s="5" t="s">
        <v>3108</v>
      </c>
      <c r="I789" s="5">
        <v>8</v>
      </c>
      <c r="L789" s="5">
        <v>2</v>
      </c>
      <c r="M789" s="4" t="s">
        <v>3739</v>
      </c>
      <c r="N789" s="4" t="s">
        <v>3740</v>
      </c>
      <c r="Q789" s="5" t="s">
        <v>3741</v>
      </c>
      <c r="R789" s="5" t="s">
        <v>8183</v>
      </c>
      <c r="T789" s="5" t="s">
        <v>7860</v>
      </c>
      <c r="U789" s="5" t="s">
        <v>3742</v>
      </c>
      <c r="V789" s="5" t="s">
        <v>3743</v>
      </c>
      <c r="W789" s="5" t="s">
        <v>238</v>
      </c>
      <c r="X789" s="5" t="s">
        <v>239</v>
      </c>
      <c r="Y789" s="5" t="s">
        <v>3744</v>
      </c>
      <c r="Z789" s="5" t="s">
        <v>3745</v>
      </c>
      <c r="AC789" s="5">
        <v>46</v>
      </c>
      <c r="AD789" s="5" t="s">
        <v>771</v>
      </c>
      <c r="AE789" s="5" t="s">
        <v>772</v>
      </c>
      <c r="AJ789" s="5" t="s">
        <v>35</v>
      </c>
      <c r="AK789" s="5" t="s">
        <v>36</v>
      </c>
      <c r="AL789" s="5" t="s">
        <v>84</v>
      </c>
      <c r="AM789" s="5" t="s">
        <v>85</v>
      </c>
      <c r="AT789" s="5" t="s">
        <v>86</v>
      </c>
      <c r="AU789" s="5" t="s">
        <v>87</v>
      </c>
      <c r="AV789" s="5" t="s">
        <v>3438</v>
      </c>
      <c r="AW789" s="5" t="s">
        <v>3439</v>
      </c>
      <c r="BG789" s="5" t="s">
        <v>86</v>
      </c>
      <c r="BH789" s="5" t="s">
        <v>87</v>
      </c>
      <c r="BI789" s="5" t="s">
        <v>3440</v>
      </c>
      <c r="BJ789" s="5" t="s">
        <v>3441</v>
      </c>
      <c r="BK789" s="5" t="s">
        <v>86</v>
      </c>
      <c r="BL789" s="5" t="s">
        <v>87</v>
      </c>
      <c r="BM789" s="5" t="s">
        <v>3442</v>
      </c>
      <c r="BN789" s="5" t="s">
        <v>3443</v>
      </c>
      <c r="BO789" s="5" t="s">
        <v>86</v>
      </c>
      <c r="BP789" s="5" t="s">
        <v>87</v>
      </c>
      <c r="BQ789" s="5" t="s">
        <v>3444</v>
      </c>
      <c r="BR789" s="5" t="s">
        <v>3445</v>
      </c>
      <c r="BS789" s="5" t="s">
        <v>160</v>
      </c>
      <c r="BT789" s="5" t="s">
        <v>161</v>
      </c>
    </row>
    <row r="790" spans="1:72" ht="13.5" customHeight="1">
      <c r="A790" s="7" t="str">
        <f>HYPERLINK("http://kyu.snu.ac.kr/sdhj/index.jsp?type=hj/GK14746_00IM0001_109a.jpg","1867_수북면_109a")</f>
        <v>1867_수북면_109a</v>
      </c>
      <c r="B790" s="4">
        <v>1867</v>
      </c>
      <c r="C790" s="4" t="s">
        <v>8043</v>
      </c>
      <c r="D790" s="4" t="s">
        <v>8044</v>
      </c>
      <c r="E790" s="4">
        <v>789</v>
      </c>
      <c r="F790" s="5">
        <v>5</v>
      </c>
      <c r="G790" s="5" t="s">
        <v>3107</v>
      </c>
      <c r="H790" s="5" t="s">
        <v>3108</v>
      </c>
      <c r="I790" s="5">
        <v>8</v>
      </c>
      <c r="L790" s="5">
        <v>2</v>
      </c>
      <c r="M790" s="4" t="s">
        <v>3739</v>
      </c>
      <c r="N790" s="4" t="s">
        <v>3740</v>
      </c>
      <c r="S790" s="5" t="s">
        <v>96</v>
      </c>
      <c r="T790" s="5" t="s">
        <v>97</v>
      </c>
      <c r="W790" s="5" t="s">
        <v>210</v>
      </c>
      <c r="X790" s="5" t="s">
        <v>211</v>
      </c>
      <c r="Y790" s="5" t="s">
        <v>22</v>
      </c>
      <c r="Z790" s="5" t="s">
        <v>23</v>
      </c>
      <c r="AC790" s="5">
        <v>37</v>
      </c>
      <c r="AD790" s="5" t="s">
        <v>414</v>
      </c>
      <c r="AE790" s="5" t="s">
        <v>415</v>
      </c>
      <c r="AJ790" s="5" t="s">
        <v>35</v>
      </c>
      <c r="AK790" s="5" t="s">
        <v>36</v>
      </c>
      <c r="AL790" s="5" t="s">
        <v>154</v>
      </c>
      <c r="AM790" s="5" t="s">
        <v>155</v>
      </c>
      <c r="AT790" s="5" t="s">
        <v>86</v>
      </c>
      <c r="AU790" s="5" t="s">
        <v>87</v>
      </c>
      <c r="AV790" s="5" t="s">
        <v>3746</v>
      </c>
      <c r="AW790" s="5" t="s">
        <v>3747</v>
      </c>
      <c r="BG790" s="5" t="s">
        <v>86</v>
      </c>
      <c r="BH790" s="5" t="s">
        <v>87</v>
      </c>
      <c r="BI790" s="5" t="s">
        <v>3748</v>
      </c>
      <c r="BJ790" s="5" t="s">
        <v>3749</v>
      </c>
      <c r="BK790" s="5" t="s">
        <v>86</v>
      </c>
      <c r="BL790" s="5" t="s">
        <v>87</v>
      </c>
      <c r="BM790" s="5" t="s">
        <v>3750</v>
      </c>
      <c r="BN790" s="5" t="s">
        <v>3751</v>
      </c>
      <c r="BO790" s="5" t="s">
        <v>86</v>
      </c>
      <c r="BP790" s="5" t="s">
        <v>87</v>
      </c>
      <c r="BQ790" s="5" t="s">
        <v>3752</v>
      </c>
      <c r="BR790" s="5" t="s">
        <v>3753</v>
      </c>
      <c r="BS790" s="5" t="s">
        <v>228</v>
      </c>
      <c r="BT790" s="5" t="s">
        <v>229</v>
      </c>
    </row>
    <row r="791" spans="1:72" ht="13.5" customHeight="1">
      <c r="A791" s="7" t="str">
        <f>HYPERLINK("http://kyu.snu.ac.kr/sdhj/index.jsp?type=hj/GK14746_00IM0001_109a.jpg","1867_수북면_109a")</f>
        <v>1867_수북면_109a</v>
      </c>
      <c r="B791" s="4">
        <v>1867</v>
      </c>
      <c r="C791" s="4" t="s">
        <v>7938</v>
      </c>
      <c r="D791" s="4" t="s">
        <v>7939</v>
      </c>
      <c r="E791" s="4">
        <v>790</v>
      </c>
      <c r="F791" s="5">
        <v>5</v>
      </c>
      <c r="G791" s="5" t="s">
        <v>3107</v>
      </c>
      <c r="H791" s="5" t="s">
        <v>3108</v>
      </c>
      <c r="I791" s="5">
        <v>8</v>
      </c>
      <c r="L791" s="5">
        <v>2</v>
      </c>
      <c r="M791" s="4" t="s">
        <v>3739</v>
      </c>
      <c r="N791" s="4" t="s">
        <v>3740</v>
      </c>
      <c r="S791" s="5" t="s">
        <v>2209</v>
      </c>
      <c r="T791" s="5" t="s">
        <v>2210</v>
      </c>
      <c r="W791" s="5" t="s">
        <v>192</v>
      </c>
      <c r="X791" s="5" t="s">
        <v>193</v>
      </c>
      <c r="Y791" s="5" t="s">
        <v>22</v>
      </c>
      <c r="Z791" s="5" t="s">
        <v>23</v>
      </c>
      <c r="AC791" s="5">
        <v>69</v>
      </c>
      <c r="AD791" s="5" t="s">
        <v>804</v>
      </c>
      <c r="AE791" s="5" t="s">
        <v>805</v>
      </c>
    </row>
    <row r="792" spans="1:72" ht="13.5" customHeight="1">
      <c r="A792" s="7" t="str">
        <f>HYPERLINK("http://kyu.snu.ac.kr/sdhj/index.jsp?type=hj/GK14746_00IM0001_109a.jpg","1867_수북면_109a")</f>
        <v>1867_수북면_109a</v>
      </c>
      <c r="B792" s="4">
        <v>1867</v>
      </c>
      <c r="C792" s="4" t="s">
        <v>7863</v>
      </c>
      <c r="D792" s="4" t="s">
        <v>7864</v>
      </c>
      <c r="E792" s="4">
        <v>791</v>
      </c>
      <c r="F792" s="5">
        <v>5</v>
      </c>
      <c r="G792" s="5" t="s">
        <v>3107</v>
      </c>
      <c r="H792" s="5" t="s">
        <v>3108</v>
      </c>
      <c r="I792" s="5">
        <v>8</v>
      </c>
      <c r="L792" s="5">
        <v>3</v>
      </c>
      <c r="M792" s="4" t="s">
        <v>3721</v>
      </c>
      <c r="N792" s="4" t="s">
        <v>3722</v>
      </c>
      <c r="T792" s="5" t="s">
        <v>7702</v>
      </c>
      <c r="U792" s="5" t="s">
        <v>134</v>
      </c>
      <c r="V792" s="5" t="s">
        <v>135</v>
      </c>
      <c r="W792" s="5" t="s">
        <v>3420</v>
      </c>
      <c r="X792" s="5" t="s">
        <v>3421</v>
      </c>
      <c r="Y792" s="5" t="s">
        <v>2077</v>
      </c>
      <c r="Z792" s="5" t="s">
        <v>2078</v>
      </c>
      <c r="AC792" s="5">
        <v>48</v>
      </c>
      <c r="AD792" s="5" t="s">
        <v>226</v>
      </c>
      <c r="AE792" s="5" t="s">
        <v>227</v>
      </c>
      <c r="AJ792" s="5" t="s">
        <v>35</v>
      </c>
      <c r="AK792" s="5" t="s">
        <v>36</v>
      </c>
      <c r="AL792" s="5" t="s">
        <v>112</v>
      </c>
      <c r="AM792" s="5" t="s">
        <v>113</v>
      </c>
      <c r="AT792" s="5" t="s">
        <v>144</v>
      </c>
      <c r="AU792" s="5" t="s">
        <v>145</v>
      </c>
      <c r="AV792" s="5" t="s">
        <v>3754</v>
      </c>
      <c r="AW792" s="5" t="s">
        <v>2581</v>
      </c>
      <c r="BG792" s="5" t="s">
        <v>144</v>
      </c>
      <c r="BH792" s="5" t="s">
        <v>145</v>
      </c>
      <c r="BI792" s="5" t="s">
        <v>3755</v>
      </c>
      <c r="BJ792" s="5" t="s">
        <v>3756</v>
      </c>
      <c r="BK792" s="5" t="s">
        <v>144</v>
      </c>
      <c r="BL792" s="5" t="s">
        <v>145</v>
      </c>
      <c r="BM792" s="5" t="s">
        <v>3757</v>
      </c>
      <c r="BN792" s="5" t="s">
        <v>3758</v>
      </c>
      <c r="BO792" s="5" t="s">
        <v>144</v>
      </c>
      <c r="BP792" s="5" t="s">
        <v>145</v>
      </c>
      <c r="BQ792" s="5" t="s">
        <v>3759</v>
      </c>
      <c r="BR792" s="5" t="s">
        <v>3760</v>
      </c>
      <c r="BS792" s="5" t="s">
        <v>322</v>
      </c>
      <c r="BT792" s="5" t="s">
        <v>323</v>
      </c>
    </row>
    <row r="793" spans="1:72" ht="13.5" customHeight="1">
      <c r="A793" s="7" t="str">
        <f>HYPERLINK("http://kyu.snu.ac.kr/sdhj/index.jsp?type=hj/GK14746_00IM0001_109b.jpg","1867_수북면_109b")</f>
        <v>1867_수북면_109b</v>
      </c>
      <c r="B793" s="4">
        <v>1867</v>
      </c>
      <c r="C793" s="4" t="s">
        <v>7883</v>
      </c>
      <c r="D793" s="4" t="s">
        <v>7884</v>
      </c>
      <c r="E793" s="4">
        <v>792</v>
      </c>
      <c r="F793" s="5">
        <v>5</v>
      </c>
      <c r="G793" s="5" t="s">
        <v>3107</v>
      </c>
      <c r="H793" s="5" t="s">
        <v>3108</v>
      </c>
      <c r="I793" s="5">
        <v>8</v>
      </c>
      <c r="L793" s="5">
        <v>3</v>
      </c>
      <c r="M793" s="4" t="s">
        <v>3721</v>
      </c>
      <c r="N793" s="4" t="s">
        <v>3722</v>
      </c>
      <c r="S793" s="5" t="s">
        <v>96</v>
      </c>
      <c r="T793" s="5" t="s">
        <v>97</v>
      </c>
      <c r="W793" s="5" t="s">
        <v>78</v>
      </c>
      <c r="X793" s="5" t="s">
        <v>79</v>
      </c>
      <c r="Y793" s="5" t="s">
        <v>22</v>
      </c>
      <c r="Z793" s="5" t="s">
        <v>23</v>
      </c>
      <c r="AC793" s="5">
        <v>46</v>
      </c>
      <c r="AD793" s="5" t="s">
        <v>771</v>
      </c>
      <c r="AE793" s="5" t="s">
        <v>772</v>
      </c>
      <c r="AJ793" s="5" t="s">
        <v>35</v>
      </c>
      <c r="AK793" s="5" t="s">
        <v>36</v>
      </c>
      <c r="AL793" s="5" t="s">
        <v>160</v>
      </c>
      <c r="AM793" s="5" t="s">
        <v>161</v>
      </c>
      <c r="AT793" s="5" t="s">
        <v>134</v>
      </c>
      <c r="AU793" s="5" t="s">
        <v>135</v>
      </c>
      <c r="AV793" s="5" t="s">
        <v>3761</v>
      </c>
      <c r="AW793" s="5" t="s">
        <v>3762</v>
      </c>
      <c r="BG793" s="5" t="s">
        <v>144</v>
      </c>
      <c r="BH793" s="5" t="s">
        <v>145</v>
      </c>
      <c r="BI793" s="5" t="s">
        <v>2605</v>
      </c>
      <c r="BJ793" s="5" t="s">
        <v>887</v>
      </c>
      <c r="BK793" s="5" t="s">
        <v>144</v>
      </c>
      <c r="BL793" s="5" t="s">
        <v>145</v>
      </c>
      <c r="BM793" s="5" t="s">
        <v>2606</v>
      </c>
      <c r="BN793" s="5" t="s">
        <v>2607</v>
      </c>
      <c r="BO793" s="5" t="s">
        <v>144</v>
      </c>
      <c r="BP793" s="5" t="s">
        <v>145</v>
      </c>
      <c r="BQ793" s="5" t="s">
        <v>3763</v>
      </c>
      <c r="BR793" s="5" t="s">
        <v>3764</v>
      </c>
      <c r="BS793" s="5" t="s">
        <v>3765</v>
      </c>
      <c r="BT793" s="5" t="s">
        <v>3766</v>
      </c>
    </row>
    <row r="794" spans="1:72" ht="13.5" customHeight="1">
      <c r="A794" s="7" t="str">
        <f>HYPERLINK("http://kyu.snu.ac.kr/sdhj/index.jsp?type=hj/GK14746_00IM0001_109b.jpg","1867_수북면_109b")</f>
        <v>1867_수북면_109b</v>
      </c>
      <c r="B794" s="4">
        <v>1867</v>
      </c>
      <c r="C794" s="4" t="s">
        <v>7731</v>
      </c>
      <c r="D794" s="4" t="s">
        <v>7732</v>
      </c>
      <c r="E794" s="4">
        <v>793</v>
      </c>
      <c r="F794" s="5">
        <v>5</v>
      </c>
      <c r="G794" s="5" t="s">
        <v>3107</v>
      </c>
      <c r="H794" s="5" t="s">
        <v>3108</v>
      </c>
      <c r="I794" s="5">
        <v>8</v>
      </c>
      <c r="L794" s="5">
        <v>3</v>
      </c>
      <c r="M794" s="4" t="s">
        <v>3721</v>
      </c>
      <c r="N794" s="4" t="s">
        <v>3722</v>
      </c>
      <c r="S794" s="5" t="s">
        <v>661</v>
      </c>
      <c r="T794" s="5" t="s">
        <v>662</v>
      </c>
      <c r="W794" s="5" t="s">
        <v>1457</v>
      </c>
      <c r="X794" s="5" t="s">
        <v>1076</v>
      </c>
      <c r="Y794" s="5" t="s">
        <v>156</v>
      </c>
      <c r="Z794" s="5" t="s">
        <v>157</v>
      </c>
      <c r="AC794" s="5">
        <v>73</v>
      </c>
      <c r="AD794" s="5" t="s">
        <v>765</v>
      </c>
      <c r="AE794" s="5" t="s">
        <v>766</v>
      </c>
    </row>
    <row r="795" spans="1:72" ht="13.5" customHeight="1">
      <c r="A795" s="7" t="str">
        <f>HYPERLINK("http://kyu.snu.ac.kr/sdhj/index.jsp?type=hj/GK14746_00IM0001_109b.jpg","1867_수북면_109b")</f>
        <v>1867_수북면_109b</v>
      </c>
      <c r="B795" s="4">
        <v>1867</v>
      </c>
      <c r="C795" s="4" t="s">
        <v>7581</v>
      </c>
      <c r="D795" s="4" t="s">
        <v>7582</v>
      </c>
      <c r="E795" s="4">
        <v>794</v>
      </c>
      <c r="F795" s="5">
        <v>5</v>
      </c>
      <c r="G795" s="5" t="s">
        <v>3107</v>
      </c>
      <c r="H795" s="5" t="s">
        <v>3108</v>
      </c>
      <c r="I795" s="5">
        <v>8</v>
      </c>
      <c r="L795" s="5">
        <v>3</v>
      </c>
      <c r="M795" s="4" t="s">
        <v>3721</v>
      </c>
      <c r="N795" s="4" t="s">
        <v>3722</v>
      </c>
      <c r="T795" s="5" t="s">
        <v>7705</v>
      </c>
      <c r="U795" s="5" t="s">
        <v>170</v>
      </c>
      <c r="V795" s="5" t="s">
        <v>171</v>
      </c>
      <c r="Y795" s="5" t="s">
        <v>2809</v>
      </c>
      <c r="Z795" s="5" t="s">
        <v>2810</v>
      </c>
      <c r="AD795" s="5" t="s">
        <v>1197</v>
      </c>
      <c r="AE795" s="5" t="s">
        <v>1198</v>
      </c>
    </row>
    <row r="796" spans="1:72" ht="13.5" customHeight="1">
      <c r="A796" s="7" t="str">
        <f>HYPERLINK("http://kyu.snu.ac.kr/sdhj/index.jsp?type=hj/GK14746_00IM0001_109b.jpg","1867_수북면_109b")</f>
        <v>1867_수북면_109b</v>
      </c>
      <c r="B796" s="4">
        <v>1867</v>
      </c>
      <c r="C796" s="4" t="s">
        <v>7581</v>
      </c>
      <c r="D796" s="4" t="s">
        <v>7582</v>
      </c>
      <c r="E796" s="4">
        <v>795</v>
      </c>
      <c r="F796" s="5">
        <v>5</v>
      </c>
      <c r="G796" s="5" t="s">
        <v>3107</v>
      </c>
      <c r="H796" s="5" t="s">
        <v>3108</v>
      </c>
      <c r="I796" s="5">
        <v>8</v>
      </c>
      <c r="L796" s="5">
        <v>3</v>
      </c>
      <c r="M796" s="4" t="s">
        <v>3721</v>
      </c>
      <c r="N796" s="4" t="s">
        <v>3722</v>
      </c>
      <c r="T796" s="5" t="s">
        <v>7705</v>
      </c>
      <c r="U796" s="5" t="s">
        <v>170</v>
      </c>
      <c r="V796" s="5" t="s">
        <v>171</v>
      </c>
      <c r="Y796" s="5" t="s">
        <v>3767</v>
      </c>
      <c r="Z796" s="5" t="s">
        <v>3768</v>
      </c>
      <c r="AD796" s="5" t="s">
        <v>174</v>
      </c>
      <c r="AE796" s="5" t="s">
        <v>175</v>
      </c>
    </row>
    <row r="797" spans="1:72" ht="13.5" customHeight="1">
      <c r="A797" s="7" t="str">
        <f>HYPERLINK("http://kyu.snu.ac.kr/sdhj/index.jsp?type=hj/GK14746_00IM0001_109b.jpg","1867_수북면_109b")</f>
        <v>1867_수북면_109b</v>
      </c>
      <c r="B797" s="4">
        <v>1867</v>
      </c>
      <c r="C797" s="4" t="s">
        <v>7581</v>
      </c>
      <c r="D797" s="4" t="s">
        <v>7582</v>
      </c>
      <c r="E797" s="4">
        <v>796</v>
      </c>
      <c r="F797" s="5">
        <v>5</v>
      </c>
      <c r="G797" s="5" t="s">
        <v>3107</v>
      </c>
      <c r="H797" s="5" t="s">
        <v>3108</v>
      </c>
      <c r="I797" s="5">
        <v>8</v>
      </c>
      <c r="L797" s="5">
        <v>4</v>
      </c>
      <c r="M797" s="4" t="s">
        <v>3769</v>
      </c>
      <c r="N797" s="4" t="s">
        <v>3770</v>
      </c>
      <c r="T797" s="5" t="s">
        <v>8184</v>
      </c>
      <c r="U797" s="5" t="s">
        <v>134</v>
      </c>
      <c r="V797" s="5" t="s">
        <v>135</v>
      </c>
      <c r="W797" s="5" t="s">
        <v>551</v>
      </c>
      <c r="X797" s="5" t="s">
        <v>552</v>
      </c>
      <c r="Y797" s="5" t="s">
        <v>3771</v>
      </c>
      <c r="Z797" s="5" t="s">
        <v>3772</v>
      </c>
      <c r="AC797" s="5">
        <v>63</v>
      </c>
      <c r="AD797" s="5" t="s">
        <v>2512</v>
      </c>
      <c r="AE797" s="5" t="s">
        <v>2513</v>
      </c>
      <c r="AJ797" s="5" t="s">
        <v>35</v>
      </c>
      <c r="AK797" s="5" t="s">
        <v>36</v>
      </c>
      <c r="AL797" s="5" t="s">
        <v>555</v>
      </c>
      <c r="AM797" s="5" t="s">
        <v>556</v>
      </c>
      <c r="AT797" s="5" t="s">
        <v>144</v>
      </c>
      <c r="AU797" s="5" t="s">
        <v>145</v>
      </c>
      <c r="AV797" s="5" t="s">
        <v>3773</v>
      </c>
      <c r="AW797" s="5" t="s">
        <v>3774</v>
      </c>
      <c r="BG797" s="5" t="s">
        <v>144</v>
      </c>
      <c r="BH797" s="5" t="s">
        <v>145</v>
      </c>
      <c r="BI797" s="5" t="s">
        <v>3640</v>
      </c>
      <c r="BJ797" s="5" t="s">
        <v>3641</v>
      </c>
      <c r="BK797" s="5" t="s">
        <v>144</v>
      </c>
      <c r="BL797" s="5" t="s">
        <v>145</v>
      </c>
      <c r="BM797" s="5" t="s">
        <v>3775</v>
      </c>
      <c r="BN797" s="5" t="s">
        <v>3776</v>
      </c>
      <c r="BO797" s="5" t="s">
        <v>144</v>
      </c>
      <c r="BP797" s="5" t="s">
        <v>145</v>
      </c>
      <c r="BQ797" s="5" t="s">
        <v>3777</v>
      </c>
      <c r="BR797" s="5" t="s">
        <v>3778</v>
      </c>
      <c r="BS797" s="5" t="s">
        <v>365</v>
      </c>
      <c r="BT797" s="5" t="s">
        <v>366</v>
      </c>
    </row>
    <row r="798" spans="1:72" ht="13.5" customHeight="1">
      <c r="A798" s="7" t="str">
        <f>HYPERLINK("http://kyu.snu.ac.kr/sdhj/index.jsp?type=hj/GK14746_00IM0001_109b.jpg","1867_수북면_109b")</f>
        <v>1867_수북면_109b</v>
      </c>
      <c r="B798" s="4">
        <v>1867</v>
      </c>
      <c r="C798" s="4" t="s">
        <v>7644</v>
      </c>
      <c r="D798" s="4" t="s">
        <v>7645</v>
      </c>
      <c r="E798" s="4">
        <v>797</v>
      </c>
      <c r="F798" s="5">
        <v>5</v>
      </c>
      <c r="G798" s="5" t="s">
        <v>3107</v>
      </c>
      <c r="H798" s="5" t="s">
        <v>3108</v>
      </c>
      <c r="I798" s="5">
        <v>8</v>
      </c>
      <c r="L798" s="5">
        <v>4</v>
      </c>
      <c r="M798" s="4" t="s">
        <v>3769</v>
      </c>
      <c r="N798" s="4" t="s">
        <v>3770</v>
      </c>
      <c r="S798" s="5" t="s">
        <v>661</v>
      </c>
      <c r="T798" s="5" t="s">
        <v>662</v>
      </c>
      <c r="W798" s="5" t="s">
        <v>210</v>
      </c>
      <c r="X798" s="5" t="s">
        <v>211</v>
      </c>
      <c r="Y798" s="5" t="s">
        <v>156</v>
      </c>
      <c r="Z798" s="5" t="s">
        <v>157</v>
      </c>
      <c r="AC798" s="5">
        <v>90</v>
      </c>
      <c r="AD798" s="5" t="s">
        <v>1197</v>
      </c>
      <c r="AE798" s="5" t="s">
        <v>1198</v>
      </c>
    </row>
    <row r="799" spans="1:72" ht="13.5" customHeight="1">
      <c r="A799" s="7" t="str">
        <f>HYPERLINK("http://kyu.snu.ac.kr/sdhj/index.jsp?type=hj/GK14746_00IM0001_109b.jpg","1867_수북면_109b")</f>
        <v>1867_수북면_109b</v>
      </c>
      <c r="B799" s="4">
        <v>1867</v>
      </c>
      <c r="C799" s="4" t="s">
        <v>7703</v>
      </c>
      <c r="D799" s="4" t="s">
        <v>7704</v>
      </c>
      <c r="E799" s="4">
        <v>798</v>
      </c>
      <c r="F799" s="5">
        <v>5</v>
      </c>
      <c r="G799" s="5" t="s">
        <v>3107</v>
      </c>
      <c r="H799" s="5" t="s">
        <v>3108</v>
      </c>
      <c r="I799" s="5">
        <v>8</v>
      </c>
      <c r="L799" s="5">
        <v>4</v>
      </c>
      <c r="M799" s="4" t="s">
        <v>3769</v>
      </c>
      <c r="N799" s="4" t="s">
        <v>3770</v>
      </c>
      <c r="S799" s="5" t="s">
        <v>96</v>
      </c>
      <c r="T799" s="5" t="s">
        <v>97</v>
      </c>
      <c r="W799" s="5" t="s">
        <v>192</v>
      </c>
      <c r="X799" s="5" t="s">
        <v>193</v>
      </c>
      <c r="Y799" s="5" t="s">
        <v>156</v>
      </c>
      <c r="Z799" s="5" t="s">
        <v>157</v>
      </c>
      <c r="AC799" s="5">
        <v>45</v>
      </c>
      <c r="AD799" s="5" t="s">
        <v>503</v>
      </c>
      <c r="AE799" s="5" t="s">
        <v>504</v>
      </c>
      <c r="AJ799" s="5" t="s">
        <v>35</v>
      </c>
      <c r="AK799" s="5" t="s">
        <v>36</v>
      </c>
      <c r="AL799" s="5" t="s">
        <v>228</v>
      </c>
      <c r="AM799" s="5" t="s">
        <v>229</v>
      </c>
      <c r="AT799" s="5" t="s">
        <v>144</v>
      </c>
      <c r="AU799" s="5" t="s">
        <v>145</v>
      </c>
      <c r="AV799" s="5" t="s">
        <v>3779</v>
      </c>
      <c r="AW799" s="5" t="s">
        <v>2933</v>
      </c>
      <c r="BG799" s="5" t="s">
        <v>144</v>
      </c>
      <c r="BH799" s="5" t="s">
        <v>145</v>
      </c>
      <c r="BI799" s="5" t="s">
        <v>3780</v>
      </c>
      <c r="BJ799" s="5" t="s">
        <v>3397</v>
      </c>
      <c r="BK799" s="5" t="s">
        <v>144</v>
      </c>
      <c r="BL799" s="5" t="s">
        <v>145</v>
      </c>
      <c r="BM799" s="5" t="s">
        <v>3398</v>
      </c>
      <c r="BN799" s="5" t="s">
        <v>3219</v>
      </c>
      <c r="BO799" s="5" t="s">
        <v>144</v>
      </c>
      <c r="BP799" s="5" t="s">
        <v>145</v>
      </c>
      <c r="BQ799" s="5" t="s">
        <v>3781</v>
      </c>
      <c r="BR799" s="5" t="s">
        <v>8185</v>
      </c>
      <c r="BS799" s="5" t="s">
        <v>491</v>
      </c>
      <c r="BT799" s="5" t="s">
        <v>492</v>
      </c>
    </row>
    <row r="800" spans="1:72" ht="13.5" customHeight="1">
      <c r="A800" s="7" t="str">
        <f>HYPERLINK("http://kyu.snu.ac.kr/sdhj/index.jsp?type=hj/GK14746_00IM0001_109b.jpg","1867_수북면_109b")</f>
        <v>1867_수북면_109b</v>
      </c>
      <c r="B800" s="4">
        <v>1867</v>
      </c>
      <c r="C800" s="4" t="s">
        <v>7689</v>
      </c>
      <c r="D800" s="4" t="s">
        <v>7690</v>
      </c>
      <c r="E800" s="4">
        <v>799</v>
      </c>
      <c r="F800" s="5">
        <v>5</v>
      </c>
      <c r="G800" s="5" t="s">
        <v>3107</v>
      </c>
      <c r="H800" s="5" t="s">
        <v>3108</v>
      </c>
      <c r="I800" s="5">
        <v>8</v>
      </c>
      <c r="L800" s="5">
        <v>4</v>
      </c>
      <c r="M800" s="4" t="s">
        <v>3769</v>
      </c>
      <c r="N800" s="4" t="s">
        <v>3770</v>
      </c>
      <c r="S800" s="5" t="s">
        <v>114</v>
      </c>
      <c r="T800" s="5" t="s">
        <v>115</v>
      </c>
      <c r="Y800" s="5" t="s">
        <v>3782</v>
      </c>
      <c r="Z800" s="5" t="s">
        <v>3783</v>
      </c>
      <c r="AC800" s="5">
        <v>21</v>
      </c>
      <c r="AD800" s="5" t="s">
        <v>126</v>
      </c>
      <c r="AE800" s="5" t="s">
        <v>127</v>
      </c>
    </row>
    <row r="801" spans="1:72" ht="13.5" customHeight="1">
      <c r="A801" s="7" t="str">
        <f>HYPERLINK("http://kyu.snu.ac.kr/sdhj/index.jsp?type=hj/GK14746_00IM0001_109b.jpg","1867_수북면_109b")</f>
        <v>1867_수북면_109b</v>
      </c>
      <c r="B801" s="4">
        <v>1867</v>
      </c>
      <c r="C801" s="4" t="s">
        <v>7703</v>
      </c>
      <c r="D801" s="4" t="s">
        <v>7704</v>
      </c>
      <c r="E801" s="4">
        <v>800</v>
      </c>
      <c r="F801" s="5">
        <v>5</v>
      </c>
      <c r="G801" s="5" t="s">
        <v>3107</v>
      </c>
      <c r="H801" s="5" t="s">
        <v>3108</v>
      </c>
      <c r="I801" s="5">
        <v>8</v>
      </c>
      <c r="L801" s="5">
        <v>4</v>
      </c>
      <c r="M801" s="4" t="s">
        <v>3769</v>
      </c>
      <c r="N801" s="4" t="s">
        <v>3770</v>
      </c>
      <c r="S801" s="5" t="s">
        <v>114</v>
      </c>
      <c r="T801" s="5" t="s">
        <v>115</v>
      </c>
      <c r="Y801" s="5" t="s">
        <v>3784</v>
      </c>
      <c r="Z801" s="5" t="s">
        <v>3785</v>
      </c>
      <c r="AC801" s="5">
        <v>19</v>
      </c>
      <c r="AD801" s="5" t="s">
        <v>739</v>
      </c>
      <c r="AE801" s="5" t="s">
        <v>740</v>
      </c>
    </row>
    <row r="802" spans="1:72" ht="13.5" customHeight="1">
      <c r="A802" s="7" t="str">
        <f>HYPERLINK("http://kyu.snu.ac.kr/sdhj/index.jsp?type=hj/GK14746_00IM0001_109b.jpg","1867_수북면_109b")</f>
        <v>1867_수북면_109b</v>
      </c>
      <c r="B802" s="4">
        <v>1867</v>
      </c>
      <c r="C802" s="4" t="s">
        <v>7703</v>
      </c>
      <c r="D802" s="4" t="s">
        <v>7704</v>
      </c>
      <c r="E802" s="4">
        <v>801</v>
      </c>
      <c r="F802" s="5">
        <v>5</v>
      </c>
      <c r="G802" s="5" t="s">
        <v>3107</v>
      </c>
      <c r="H802" s="5" t="s">
        <v>3108</v>
      </c>
      <c r="I802" s="5">
        <v>8</v>
      </c>
      <c r="L802" s="5">
        <v>4</v>
      </c>
      <c r="M802" s="4" t="s">
        <v>3769</v>
      </c>
      <c r="N802" s="4" t="s">
        <v>3770</v>
      </c>
      <c r="T802" s="5" t="s">
        <v>8186</v>
      </c>
      <c r="U802" s="5" t="s">
        <v>170</v>
      </c>
      <c r="V802" s="5" t="s">
        <v>171</v>
      </c>
      <c r="Y802" s="5" t="s">
        <v>3786</v>
      </c>
      <c r="Z802" s="5" t="s">
        <v>3787</v>
      </c>
      <c r="AD802" s="5" t="s">
        <v>531</v>
      </c>
      <c r="AE802" s="5" t="s">
        <v>532</v>
      </c>
    </row>
    <row r="803" spans="1:72" ht="13.5" customHeight="1">
      <c r="A803" s="7" t="str">
        <f>HYPERLINK("http://kyu.snu.ac.kr/sdhj/index.jsp?type=hj/GK14746_00IM0001_109b.jpg","1867_수북면_109b")</f>
        <v>1867_수북면_109b</v>
      </c>
      <c r="B803" s="4">
        <v>1867</v>
      </c>
      <c r="C803" s="4" t="s">
        <v>7831</v>
      </c>
      <c r="D803" s="4" t="s">
        <v>7832</v>
      </c>
      <c r="E803" s="4">
        <v>802</v>
      </c>
      <c r="F803" s="5">
        <v>5</v>
      </c>
      <c r="G803" s="5" t="s">
        <v>3107</v>
      </c>
      <c r="H803" s="5" t="s">
        <v>3108</v>
      </c>
      <c r="I803" s="5">
        <v>8</v>
      </c>
      <c r="L803" s="5">
        <v>5</v>
      </c>
      <c r="M803" s="4" t="s">
        <v>3788</v>
      </c>
      <c r="N803" s="4" t="s">
        <v>3789</v>
      </c>
      <c r="T803" s="5" t="s">
        <v>7508</v>
      </c>
      <c r="U803" s="5" t="s">
        <v>134</v>
      </c>
      <c r="V803" s="5" t="s">
        <v>135</v>
      </c>
      <c r="W803" s="5" t="s">
        <v>3420</v>
      </c>
      <c r="X803" s="5" t="s">
        <v>3421</v>
      </c>
      <c r="Y803" s="5" t="s">
        <v>3790</v>
      </c>
      <c r="Z803" s="5" t="s">
        <v>2251</v>
      </c>
      <c r="AC803" s="5">
        <v>41</v>
      </c>
      <c r="AD803" s="5" t="s">
        <v>509</v>
      </c>
      <c r="AE803" s="5" t="s">
        <v>510</v>
      </c>
      <c r="AJ803" s="5" t="s">
        <v>35</v>
      </c>
      <c r="AK803" s="5" t="s">
        <v>36</v>
      </c>
      <c r="AL803" s="5" t="s">
        <v>112</v>
      </c>
      <c r="AM803" s="5" t="s">
        <v>113</v>
      </c>
      <c r="AT803" s="5" t="s">
        <v>144</v>
      </c>
      <c r="AU803" s="5" t="s">
        <v>145</v>
      </c>
      <c r="AV803" s="5" t="s">
        <v>3754</v>
      </c>
      <c r="AW803" s="5" t="s">
        <v>2581</v>
      </c>
      <c r="BG803" s="5" t="s">
        <v>144</v>
      </c>
      <c r="BH803" s="5" t="s">
        <v>145</v>
      </c>
      <c r="BI803" s="5" t="s">
        <v>3755</v>
      </c>
      <c r="BJ803" s="5" t="s">
        <v>3756</v>
      </c>
      <c r="BK803" s="5" t="s">
        <v>144</v>
      </c>
      <c r="BL803" s="5" t="s">
        <v>145</v>
      </c>
      <c r="BM803" s="5" t="s">
        <v>3757</v>
      </c>
      <c r="BN803" s="5" t="s">
        <v>3758</v>
      </c>
      <c r="BO803" s="5" t="s">
        <v>144</v>
      </c>
      <c r="BP803" s="5" t="s">
        <v>145</v>
      </c>
      <c r="BQ803" s="5" t="s">
        <v>3759</v>
      </c>
      <c r="BR803" s="5" t="s">
        <v>3760</v>
      </c>
      <c r="BS803" s="5" t="s">
        <v>322</v>
      </c>
      <c r="BT803" s="5" t="s">
        <v>323</v>
      </c>
    </row>
    <row r="804" spans="1:72" ht="13.5" customHeight="1">
      <c r="A804" s="7" t="str">
        <f>HYPERLINK("http://kyu.snu.ac.kr/sdhj/index.jsp?type=hj/GK14746_00IM0001_109b.jpg","1867_수북면_109b")</f>
        <v>1867_수북면_109b</v>
      </c>
      <c r="B804" s="4">
        <v>1867</v>
      </c>
      <c r="C804" s="4" t="s">
        <v>7883</v>
      </c>
      <c r="D804" s="4" t="s">
        <v>7884</v>
      </c>
      <c r="E804" s="4">
        <v>803</v>
      </c>
      <c r="F804" s="5">
        <v>5</v>
      </c>
      <c r="G804" s="5" t="s">
        <v>3107</v>
      </c>
      <c r="H804" s="5" t="s">
        <v>3108</v>
      </c>
      <c r="I804" s="5">
        <v>8</v>
      </c>
      <c r="L804" s="5">
        <v>5</v>
      </c>
      <c r="M804" s="4" t="s">
        <v>3788</v>
      </c>
      <c r="N804" s="4" t="s">
        <v>3789</v>
      </c>
      <c r="S804" s="5" t="s">
        <v>96</v>
      </c>
      <c r="T804" s="5" t="s">
        <v>97</v>
      </c>
      <c r="W804" s="5" t="s">
        <v>2811</v>
      </c>
      <c r="X804" s="5" t="s">
        <v>2812</v>
      </c>
      <c r="Y804" s="5" t="s">
        <v>156</v>
      </c>
      <c r="Z804" s="5" t="s">
        <v>157</v>
      </c>
      <c r="AC804" s="5">
        <v>33</v>
      </c>
      <c r="AD804" s="5" t="s">
        <v>994</v>
      </c>
      <c r="AE804" s="5" t="s">
        <v>995</v>
      </c>
      <c r="AJ804" s="5" t="s">
        <v>35</v>
      </c>
      <c r="AK804" s="5" t="s">
        <v>36</v>
      </c>
      <c r="AL804" s="5" t="s">
        <v>1240</v>
      </c>
      <c r="AM804" s="5" t="s">
        <v>1241</v>
      </c>
      <c r="AT804" s="5" t="s">
        <v>144</v>
      </c>
      <c r="AU804" s="5" t="s">
        <v>145</v>
      </c>
      <c r="AV804" s="5" t="s">
        <v>1682</v>
      </c>
      <c r="AW804" s="5" t="s">
        <v>1683</v>
      </c>
      <c r="BG804" s="5" t="s">
        <v>144</v>
      </c>
      <c r="BH804" s="5" t="s">
        <v>145</v>
      </c>
      <c r="BI804" s="5" t="s">
        <v>3791</v>
      </c>
      <c r="BJ804" s="5" t="s">
        <v>3792</v>
      </c>
      <c r="BK804" s="5" t="s">
        <v>144</v>
      </c>
      <c r="BL804" s="5" t="s">
        <v>145</v>
      </c>
      <c r="BM804" s="5" t="s">
        <v>3793</v>
      </c>
      <c r="BN804" s="5" t="s">
        <v>3004</v>
      </c>
      <c r="BO804" s="5" t="s">
        <v>144</v>
      </c>
      <c r="BP804" s="5" t="s">
        <v>145</v>
      </c>
      <c r="BQ804" s="5" t="s">
        <v>3794</v>
      </c>
      <c r="BR804" s="5" t="s">
        <v>3795</v>
      </c>
      <c r="BS804" s="5" t="s">
        <v>342</v>
      </c>
      <c r="BT804" s="5" t="s">
        <v>343</v>
      </c>
    </row>
    <row r="805" spans="1:72" ht="13.5" customHeight="1">
      <c r="A805" s="7" t="str">
        <f>HYPERLINK("http://kyu.snu.ac.kr/sdhj/index.jsp?type=hj/GK14746_00IM0001_109b.jpg","1867_수북면_109b")</f>
        <v>1867_수북면_109b</v>
      </c>
      <c r="B805" s="4">
        <v>1867</v>
      </c>
      <c r="C805" s="4" t="s">
        <v>7505</v>
      </c>
      <c r="D805" s="4" t="s">
        <v>7506</v>
      </c>
      <c r="E805" s="4">
        <v>804</v>
      </c>
      <c r="F805" s="5">
        <v>5</v>
      </c>
      <c r="G805" s="5" t="s">
        <v>3107</v>
      </c>
      <c r="H805" s="5" t="s">
        <v>3108</v>
      </c>
      <c r="I805" s="5">
        <v>8</v>
      </c>
      <c r="L805" s="5">
        <v>5</v>
      </c>
      <c r="M805" s="4" t="s">
        <v>3788</v>
      </c>
      <c r="N805" s="4" t="s">
        <v>3789</v>
      </c>
      <c r="T805" s="5" t="s">
        <v>7513</v>
      </c>
      <c r="U805" s="5" t="s">
        <v>170</v>
      </c>
      <c r="V805" s="5" t="s">
        <v>171</v>
      </c>
      <c r="Y805" s="5" t="s">
        <v>3796</v>
      </c>
      <c r="Z805" s="5" t="s">
        <v>3797</v>
      </c>
      <c r="AD805" s="5" t="s">
        <v>888</v>
      </c>
      <c r="AE805" s="5" t="s">
        <v>889</v>
      </c>
    </row>
    <row r="806" spans="1:72" ht="13.5" customHeight="1">
      <c r="A806" s="7" t="str">
        <f>HYPERLINK("http://kyu.snu.ac.kr/sdhj/index.jsp?type=hj/GK14746_00IM0001_109b.jpg","1867_수북면_109b")</f>
        <v>1867_수북면_109b</v>
      </c>
      <c r="B806" s="4">
        <v>1867</v>
      </c>
      <c r="C806" s="4" t="s">
        <v>7464</v>
      </c>
      <c r="D806" s="4" t="s">
        <v>7465</v>
      </c>
      <c r="E806" s="4">
        <v>805</v>
      </c>
      <c r="F806" s="5">
        <v>5</v>
      </c>
      <c r="G806" s="5" t="s">
        <v>3107</v>
      </c>
      <c r="H806" s="5" t="s">
        <v>3108</v>
      </c>
      <c r="I806" s="5">
        <v>9</v>
      </c>
      <c r="J806" s="5" t="s">
        <v>3798</v>
      </c>
      <c r="K806" s="5" t="s">
        <v>3799</v>
      </c>
      <c r="L806" s="5">
        <v>1</v>
      </c>
      <c r="M806" s="4" t="s">
        <v>3800</v>
      </c>
      <c r="N806" s="4" t="s">
        <v>3801</v>
      </c>
      <c r="T806" s="5" t="s">
        <v>7823</v>
      </c>
      <c r="U806" s="5" t="s">
        <v>134</v>
      </c>
      <c r="V806" s="5" t="s">
        <v>135</v>
      </c>
      <c r="W806" s="5" t="s">
        <v>551</v>
      </c>
      <c r="X806" s="5" t="s">
        <v>552</v>
      </c>
      <c r="Y806" s="5" t="s">
        <v>3802</v>
      </c>
      <c r="Z806" s="5" t="s">
        <v>2156</v>
      </c>
      <c r="AC806" s="5">
        <v>41</v>
      </c>
      <c r="AD806" s="5" t="s">
        <v>509</v>
      </c>
      <c r="AE806" s="5" t="s">
        <v>510</v>
      </c>
      <c r="AJ806" s="5" t="s">
        <v>35</v>
      </c>
      <c r="AK806" s="5" t="s">
        <v>36</v>
      </c>
      <c r="AL806" s="5" t="s">
        <v>555</v>
      </c>
      <c r="AM806" s="5" t="s">
        <v>556</v>
      </c>
      <c r="AT806" s="5" t="s">
        <v>144</v>
      </c>
      <c r="AU806" s="5" t="s">
        <v>145</v>
      </c>
      <c r="AV806" s="5" t="s">
        <v>3287</v>
      </c>
      <c r="AW806" s="5" t="s">
        <v>3288</v>
      </c>
      <c r="BG806" s="5" t="s">
        <v>144</v>
      </c>
      <c r="BH806" s="5" t="s">
        <v>145</v>
      </c>
      <c r="BI806" s="5" t="s">
        <v>3289</v>
      </c>
      <c r="BJ806" s="5" t="s">
        <v>1636</v>
      </c>
      <c r="BK806" s="5" t="s">
        <v>144</v>
      </c>
      <c r="BL806" s="5" t="s">
        <v>145</v>
      </c>
      <c r="BM806" s="5" t="s">
        <v>3290</v>
      </c>
      <c r="BN806" s="5" t="s">
        <v>3291</v>
      </c>
      <c r="BO806" s="5" t="s">
        <v>144</v>
      </c>
      <c r="BP806" s="5" t="s">
        <v>145</v>
      </c>
      <c r="BQ806" s="5" t="s">
        <v>3292</v>
      </c>
      <c r="BR806" s="5" t="s">
        <v>8101</v>
      </c>
      <c r="BS806" s="5" t="s">
        <v>2703</v>
      </c>
      <c r="BT806" s="5" t="s">
        <v>2704</v>
      </c>
    </row>
    <row r="807" spans="1:72" ht="13.5" customHeight="1">
      <c r="A807" s="7" t="str">
        <f>HYPERLINK("http://kyu.snu.ac.kr/sdhj/index.jsp?type=hj/GK14746_00IM0001_109b.jpg","1867_수북면_109b")</f>
        <v>1867_수북면_109b</v>
      </c>
      <c r="B807" s="4">
        <v>1867</v>
      </c>
      <c r="C807" s="4" t="s">
        <v>8104</v>
      </c>
      <c r="D807" s="4" t="s">
        <v>8105</v>
      </c>
      <c r="E807" s="4">
        <v>806</v>
      </c>
      <c r="F807" s="5">
        <v>5</v>
      </c>
      <c r="G807" s="5" t="s">
        <v>3107</v>
      </c>
      <c r="H807" s="5" t="s">
        <v>3108</v>
      </c>
      <c r="I807" s="5">
        <v>9</v>
      </c>
      <c r="L807" s="5">
        <v>1</v>
      </c>
      <c r="M807" s="4" t="s">
        <v>3800</v>
      </c>
      <c r="N807" s="4" t="s">
        <v>3801</v>
      </c>
      <c r="S807" s="5" t="s">
        <v>96</v>
      </c>
      <c r="T807" s="5" t="s">
        <v>97</v>
      </c>
      <c r="W807" s="5" t="s">
        <v>983</v>
      </c>
      <c r="X807" s="5" t="s">
        <v>984</v>
      </c>
      <c r="Y807" s="5" t="s">
        <v>156</v>
      </c>
      <c r="Z807" s="5" t="s">
        <v>157</v>
      </c>
      <c r="AC807" s="5">
        <v>43</v>
      </c>
      <c r="AD807" s="5" t="s">
        <v>140</v>
      </c>
      <c r="AE807" s="5" t="s">
        <v>141</v>
      </c>
      <c r="AJ807" s="5" t="s">
        <v>35</v>
      </c>
      <c r="AK807" s="5" t="s">
        <v>36</v>
      </c>
      <c r="AL807" s="5" t="s">
        <v>477</v>
      </c>
      <c r="AM807" s="5" t="s">
        <v>478</v>
      </c>
      <c r="AT807" s="5" t="s">
        <v>144</v>
      </c>
      <c r="AU807" s="5" t="s">
        <v>145</v>
      </c>
      <c r="AV807" s="5" t="s">
        <v>3803</v>
      </c>
      <c r="AW807" s="5" t="s">
        <v>3804</v>
      </c>
      <c r="BG807" s="5" t="s">
        <v>144</v>
      </c>
      <c r="BH807" s="5" t="s">
        <v>145</v>
      </c>
      <c r="BI807" s="5" t="s">
        <v>3805</v>
      </c>
      <c r="BJ807" s="5" t="s">
        <v>3806</v>
      </c>
      <c r="BK807" s="5" t="s">
        <v>144</v>
      </c>
      <c r="BL807" s="5" t="s">
        <v>145</v>
      </c>
      <c r="BM807" s="5" t="s">
        <v>3807</v>
      </c>
      <c r="BN807" s="5" t="s">
        <v>3808</v>
      </c>
      <c r="BO807" s="5" t="s">
        <v>144</v>
      </c>
      <c r="BP807" s="5" t="s">
        <v>145</v>
      </c>
      <c r="BQ807" s="5" t="s">
        <v>3809</v>
      </c>
      <c r="BR807" s="5" t="s">
        <v>3810</v>
      </c>
      <c r="BS807" s="5" t="s">
        <v>8187</v>
      </c>
      <c r="BT807" s="5" t="s">
        <v>8188</v>
      </c>
    </row>
    <row r="808" spans="1:72" ht="13.5" customHeight="1">
      <c r="A808" s="7" t="str">
        <f>HYPERLINK("http://kyu.snu.ac.kr/sdhj/index.jsp?type=hj/GK14746_00IM0001_109b.jpg","1867_수북면_109b")</f>
        <v>1867_수북면_109b</v>
      </c>
      <c r="B808" s="4">
        <v>1867</v>
      </c>
      <c r="C808" s="4" t="s">
        <v>8189</v>
      </c>
      <c r="D808" s="4" t="s">
        <v>8190</v>
      </c>
      <c r="E808" s="4">
        <v>807</v>
      </c>
      <c r="F808" s="5">
        <v>5</v>
      </c>
      <c r="G808" s="5" t="s">
        <v>3107</v>
      </c>
      <c r="H808" s="5" t="s">
        <v>3108</v>
      </c>
      <c r="I808" s="5">
        <v>9</v>
      </c>
      <c r="L808" s="5">
        <v>1</v>
      </c>
      <c r="M808" s="4" t="s">
        <v>3800</v>
      </c>
      <c r="N808" s="4" t="s">
        <v>3801</v>
      </c>
      <c r="S808" s="5" t="s">
        <v>114</v>
      </c>
      <c r="T808" s="5" t="s">
        <v>115</v>
      </c>
      <c r="Y808" s="5" t="s">
        <v>3811</v>
      </c>
      <c r="Z808" s="5" t="s">
        <v>3812</v>
      </c>
      <c r="AC808" s="5">
        <v>12</v>
      </c>
      <c r="AD808" s="5" t="s">
        <v>130</v>
      </c>
      <c r="AE808" s="5" t="s">
        <v>131</v>
      </c>
    </row>
    <row r="809" spans="1:72" ht="13.5" customHeight="1">
      <c r="A809" s="7" t="str">
        <f>HYPERLINK("http://kyu.snu.ac.kr/sdhj/index.jsp?type=hj/GK14746_00IM0001_109b.jpg","1867_수북면_109b")</f>
        <v>1867_수북면_109b</v>
      </c>
      <c r="B809" s="4">
        <v>1867</v>
      </c>
      <c r="C809" s="4" t="s">
        <v>7520</v>
      </c>
      <c r="D809" s="4" t="s">
        <v>7521</v>
      </c>
      <c r="E809" s="4">
        <v>808</v>
      </c>
      <c r="F809" s="5">
        <v>5</v>
      </c>
      <c r="G809" s="5" t="s">
        <v>3107</v>
      </c>
      <c r="H809" s="5" t="s">
        <v>3108</v>
      </c>
      <c r="I809" s="5">
        <v>9</v>
      </c>
      <c r="L809" s="5">
        <v>1</v>
      </c>
      <c r="M809" s="4" t="s">
        <v>3800</v>
      </c>
      <c r="N809" s="4" t="s">
        <v>3801</v>
      </c>
      <c r="T809" s="5" t="s">
        <v>7828</v>
      </c>
      <c r="U809" s="5" t="s">
        <v>170</v>
      </c>
      <c r="V809" s="5" t="s">
        <v>171</v>
      </c>
      <c r="Y809" s="5" t="s">
        <v>3813</v>
      </c>
      <c r="Z809" s="5" t="s">
        <v>3814</v>
      </c>
      <c r="AD809" s="5" t="s">
        <v>126</v>
      </c>
      <c r="AE809" s="5" t="s">
        <v>127</v>
      </c>
    </row>
    <row r="810" spans="1:72" ht="13.5" customHeight="1">
      <c r="A810" s="7" t="str">
        <f>HYPERLINK("http://kyu.snu.ac.kr/sdhj/index.jsp?type=hj/GK14746_00IM0001_110a.jpg","1867_수북면_110a")</f>
        <v>1867_수북면_110a</v>
      </c>
      <c r="B810" s="4">
        <v>1867</v>
      </c>
      <c r="C810" s="4" t="s">
        <v>7520</v>
      </c>
      <c r="D810" s="4" t="s">
        <v>7521</v>
      </c>
      <c r="E810" s="4">
        <v>809</v>
      </c>
      <c r="F810" s="5">
        <v>5</v>
      </c>
      <c r="G810" s="5" t="s">
        <v>3107</v>
      </c>
      <c r="H810" s="5" t="s">
        <v>3108</v>
      </c>
      <c r="I810" s="5">
        <v>9</v>
      </c>
      <c r="L810" s="5">
        <v>2</v>
      </c>
      <c r="M810" s="4" t="s">
        <v>3815</v>
      </c>
      <c r="N810" s="4" t="s">
        <v>3816</v>
      </c>
      <c r="T810" s="5" t="s">
        <v>7823</v>
      </c>
      <c r="U810" s="5" t="s">
        <v>134</v>
      </c>
      <c r="V810" s="5" t="s">
        <v>135</v>
      </c>
      <c r="W810" s="5" t="s">
        <v>551</v>
      </c>
      <c r="X810" s="5" t="s">
        <v>552</v>
      </c>
      <c r="Y810" s="5" t="s">
        <v>3817</v>
      </c>
      <c r="Z810" s="5" t="s">
        <v>3818</v>
      </c>
      <c r="AC810" s="5">
        <v>37</v>
      </c>
      <c r="AD810" s="5" t="s">
        <v>414</v>
      </c>
      <c r="AE810" s="5" t="s">
        <v>415</v>
      </c>
      <c r="AJ810" s="5" t="s">
        <v>35</v>
      </c>
      <c r="AK810" s="5" t="s">
        <v>36</v>
      </c>
      <c r="AL810" s="5" t="s">
        <v>555</v>
      </c>
      <c r="AM810" s="5" t="s">
        <v>556</v>
      </c>
      <c r="AT810" s="5" t="s">
        <v>144</v>
      </c>
      <c r="AU810" s="5" t="s">
        <v>145</v>
      </c>
      <c r="AV810" s="5" t="s">
        <v>3287</v>
      </c>
      <c r="AW810" s="5" t="s">
        <v>3288</v>
      </c>
      <c r="BG810" s="5" t="s">
        <v>144</v>
      </c>
      <c r="BH810" s="5" t="s">
        <v>145</v>
      </c>
      <c r="BI810" s="5" t="s">
        <v>3289</v>
      </c>
      <c r="BJ810" s="5" t="s">
        <v>1636</v>
      </c>
      <c r="BK810" s="5" t="s">
        <v>144</v>
      </c>
      <c r="BL810" s="5" t="s">
        <v>145</v>
      </c>
      <c r="BM810" s="5" t="s">
        <v>3290</v>
      </c>
      <c r="BN810" s="5" t="s">
        <v>3291</v>
      </c>
      <c r="BO810" s="5" t="s">
        <v>144</v>
      </c>
      <c r="BP810" s="5" t="s">
        <v>145</v>
      </c>
      <c r="BQ810" s="5" t="s">
        <v>3292</v>
      </c>
      <c r="BR810" s="5" t="s">
        <v>8101</v>
      </c>
      <c r="BS810" s="5" t="s">
        <v>8191</v>
      </c>
      <c r="BT810" s="5" t="s">
        <v>8103</v>
      </c>
    </row>
    <row r="811" spans="1:72" ht="13.5" customHeight="1">
      <c r="A811" s="7" t="str">
        <f>HYPERLINK("http://kyu.snu.ac.kr/sdhj/index.jsp?type=hj/GK14746_00IM0001_110a.jpg","1867_수북면_110a")</f>
        <v>1867_수북면_110a</v>
      </c>
      <c r="B811" s="4">
        <v>1867</v>
      </c>
      <c r="C811" s="4" t="s">
        <v>8104</v>
      </c>
      <c r="D811" s="4" t="s">
        <v>8105</v>
      </c>
      <c r="E811" s="4">
        <v>810</v>
      </c>
      <c r="F811" s="5">
        <v>5</v>
      </c>
      <c r="G811" s="5" t="s">
        <v>3107</v>
      </c>
      <c r="H811" s="5" t="s">
        <v>3108</v>
      </c>
      <c r="I811" s="5">
        <v>9</v>
      </c>
      <c r="L811" s="5">
        <v>2</v>
      </c>
      <c r="M811" s="4" t="s">
        <v>3815</v>
      </c>
      <c r="N811" s="4" t="s">
        <v>3816</v>
      </c>
      <c r="S811" s="5" t="s">
        <v>96</v>
      </c>
      <c r="T811" s="5" t="s">
        <v>97</v>
      </c>
      <c r="W811" s="5" t="s">
        <v>595</v>
      </c>
      <c r="X811" s="5" t="s">
        <v>596</v>
      </c>
      <c r="Y811" s="5" t="s">
        <v>156</v>
      </c>
      <c r="Z811" s="5" t="s">
        <v>157</v>
      </c>
      <c r="AC811" s="5">
        <v>41</v>
      </c>
      <c r="AD811" s="5" t="s">
        <v>509</v>
      </c>
      <c r="AE811" s="5" t="s">
        <v>510</v>
      </c>
      <c r="AJ811" s="5" t="s">
        <v>35</v>
      </c>
      <c r="AK811" s="5" t="s">
        <v>36</v>
      </c>
      <c r="AL811" s="5" t="s">
        <v>1861</v>
      </c>
      <c r="AM811" s="5" t="s">
        <v>648</v>
      </c>
      <c r="AT811" s="5" t="s">
        <v>144</v>
      </c>
      <c r="AU811" s="5" t="s">
        <v>145</v>
      </c>
      <c r="AV811" s="5" t="s">
        <v>3819</v>
      </c>
      <c r="AW811" s="5" t="s">
        <v>3190</v>
      </c>
      <c r="BG811" s="5" t="s">
        <v>144</v>
      </c>
      <c r="BH811" s="5" t="s">
        <v>145</v>
      </c>
      <c r="BI811" s="5" t="s">
        <v>3820</v>
      </c>
      <c r="BJ811" s="5" t="s">
        <v>3821</v>
      </c>
      <c r="BK811" s="5" t="s">
        <v>144</v>
      </c>
      <c r="BL811" s="5" t="s">
        <v>145</v>
      </c>
      <c r="BM811" s="5" t="s">
        <v>3822</v>
      </c>
      <c r="BN811" s="5" t="s">
        <v>3823</v>
      </c>
      <c r="BO811" s="5" t="s">
        <v>144</v>
      </c>
      <c r="BP811" s="5" t="s">
        <v>145</v>
      </c>
      <c r="BQ811" s="5" t="s">
        <v>3824</v>
      </c>
      <c r="BR811" s="5" t="s">
        <v>3825</v>
      </c>
      <c r="BS811" s="5" t="s">
        <v>555</v>
      </c>
      <c r="BT811" s="5" t="s">
        <v>556</v>
      </c>
    </row>
    <row r="812" spans="1:72" ht="13.5" customHeight="1">
      <c r="A812" s="7" t="str">
        <f>HYPERLINK("http://kyu.snu.ac.kr/sdhj/index.jsp?type=hj/GK14746_00IM0001_110a.jpg","1867_수북면_110a")</f>
        <v>1867_수북면_110a</v>
      </c>
      <c r="B812" s="4">
        <v>1867</v>
      </c>
      <c r="C812" s="4" t="s">
        <v>7792</v>
      </c>
      <c r="D812" s="4" t="s">
        <v>7793</v>
      </c>
      <c r="E812" s="4">
        <v>811</v>
      </c>
      <c r="F812" s="5">
        <v>5</v>
      </c>
      <c r="G812" s="5" t="s">
        <v>3107</v>
      </c>
      <c r="H812" s="5" t="s">
        <v>3108</v>
      </c>
      <c r="I812" s="5">
        <v>9</v>
      </c>
      <c r="L812" s="5">
        <v>2</v>
      </c>
      <c r="M812" s="4" t="s">
        <v>3815</v>
      </c>
      <c r="N812" s="4" t="s">
        <v>3816</v>
      </c>
      <c r="S812" s="5" t="s">
        <v>114</v>
      </c>
      <c r="T812" s="5" t="s">
        <v>115</v>
      </c>
      <c r="Y812" s="5" t="s">
        <v>3826</v>
      </c>
      <c r="Z812" s="5" t="s">
        <v>3827</v>
      </c>
      <c r="AC812" s="5">
        <v>11</v>
      </c>
      <c r="AD812" s="5" t="s">
        <v>82</v>
      </c>
      <c r="AE812" s="5" t="s">
        <v>83</v>
      </c>
    </row>
    <row r="813" spans="1:72" ht="13.5" customHeight="1">
      <c r="A813" s="7" t="str">
        <f>HYPERLINK("http://kyu.snu.ac.kr/sdhj/index.jsp?type=hj/GK14746_00IM0001_110a.jpg","1867_수북면_110a")</f>
        <v>1867_수북면_110a</v>
      </c>
      <c r="B813" s="4">
        <v>1867</v>
      </c>
      <c r="C813" s="4" t="s">
        <v>7520</v>
      </c>
      <c r="D813" s="4" t="s">
        <v>7521</v>
      </c>
      <c r="E813" s="4">
        <v>812</v>
      </c>
      <c r="F813" s="5">
        <v>5</v>
      </c>
      <c r="G813" s="5" t="s">
        <v>3107</v>
      </c>
      <c r="H813" s="5" t="s">
        <v>3108</v>
      </c>
      <c r="I813" s="5">
        <v>9</v>
      </c>
      <c r="L813" s="5">
        <v>2</v>
      </c>
      <c r="M813" s="4" t="s">
        <v>3815</v>
      </c>
      <c r="N813" s="4" t="s">
        <v>3816</v>
      </c>
      <c r="T813" s="5" t="s">
        <v>7828</v>
      </c>
      <c r="U813" s="5" t="s">
        <v>170</v>
      </c>
      <c r="V813" s="5" t="s">
        <v>171</v>
      </c>
      <c r="Y813" s="5" t="s">
        <v>3828</v>
      </c>
      <c r="Z813" s="5" t="s">
        <v>3829</v>
      </c>
      <c r="AD813" s="5" t="s">
        <v>1961</v>
      </c>
      <c r="AE813" s="5" t="s">
        <v>1962</v>
      </c>
    </row>
    <row r="814" spans="1:72" ht="13.5" customHeight="1">
      <c r="A814" s="7" t="str">
        <f>HYPERLINK("http://kyu.snu.ac.kr/sdhj/index.jsp?type=hj/GK14746_00IM0001_110a.jpg","1867_수북면_110a")</f>
        <v>1867_수북면_110a</v>
      </c>
      <c r="B814" s="4">
        <v>1867</v>
      </c>
      <c r="C814" s="4" t="s">
        <v>7520</v>
      </c>
      <c r="D814" s="4" t="s">
        <v>7521</v>
      </c>
      <c r="E814" s="4">
        <v>813</v>
      </c>
      <c r="F814" s="5">
        <v>5</v>
      </c>
      <c r="G814" s="5" t="s">
        <v>3107</v>
      </c>
      <c r="H814" s="5" t="s">
        <v>3108</v>
      </c>
      <c r="I814" s="5">
        <v>9</v>
      </c>
      <c r="L814" s="5">
        <v>3</v>
      </c>
      <c r="M814" s="4" t="s">
        <v>3830</v>
      </c>
      <c r="N814" s="4" t="s">
        <v>3831</v>
      </c>
      <c r="T814" s="5" t="s">
        <v>7776</v>
      </c>
      <c r="U814" s="5" t="s">
        <v>134</v>
      </c>
      <c r="V814" s="5" t="s">
        <v>135</v>
      </c>
      <c r="W814" s="5" t="s">
        <v>78</v>
      </c>
      <c r="X814" s="5" t="s">
        <v>79</v>
      </c>
      <c r="Y814" s="5" t="s">
        <v>162</v>
      </c>
      <c r="Z814" s="5" t="s">
        <v>163</v>
      </c>
      <c r="AC814" s="5">
        <v>49</v>
      </c>
      <c r="AD814" s="5" t="s">
        <v>226</v>
      </c>
      <c r="AE814" s="5" t="s">
        <v>227</v>
      </c>
      <c r="AJ814" s="5" t="s">
        <v>35</v>
      </c>
      <c r="AK814" s="5" t="s">
        <v>36</v>
      </c>
      <c r="AL814" s="5" t="s">
        <v>160</v>
      </c>
      <c r="AM814" s="5" t="s">
        <v>161</v>
      </c>
      <c r="AT814" s="5" t="s">
        <v>144</v>
      </c>
      <c r="AU814" s="5" t="s">
        <v>145</v>
      </c>
      <c r="AV814" s="5" t="s">
        <v>493</v>
      </c>
      <c r="AW814" s="5" t="s">
        <v>494</v>
      </c>
      <c r="BG814" s="5" t="s">
        <v>144</v>
      </c>
      <c r="BH814" s="5" t="s">
        <v>145</v>
      </c>
      <c r="BI814" s="5" t="s">
        <v>2582</v>
      </c>
      <c r="BJ814" s="5" t="s">
        <v>2583</v>
      </c>
      <c r="BK814" s="5" t="s">
        <v>144</v>
      </c>
      <c r="BL814" s="5" t="s">
        <v>145</v>
      </c>
      <c r="BM814" s="5" t="s">
        <v>3832</v>
      </c>
      <c r="BN814" s="5" t="s">
        <v>3833</v>
      </c>
      <c r="BO814" s="5" t="s">
        <v>144</v>
      </c>
      <c r="BP814" s="5" t="s">
        <v>145</v>
      </c>
      <c r="BQ814" s="5" t="s">
        <v>3834</v>
      </c>
      <c r="BR814" s="5" t="s">
        <v>3835</v>
      </c>
      <c r="BS814" s="5" t="s">
        <v>659</v>
      </c>
      <c r="BT814" s="5" t="s">
        <v>660</v>
      </c>
    </row>
    <row r="815" spans="1:72" ht="13.5" customHeight="1">
      <c r="A815" s="7" t="str">
        <f>HYPERLINK("http://kyu.snu.ac.kr/sdhj/index.jsp?type=hj/GK14746_00IM0001_110a.jpg","1867_수북면_110a")</f>
        <v>1867_수북면_110a</v>
      </c>
      <c r="B815" s="4">
        <v>1867</v>
      </c>
      <c r="C815" s="4" t="s">
        <v>8192</v>
      </c>
      <c r="D815" s="4" t="s">
        <v>8193</v>
      </c>
      <c r="E815" s="4">
        <v>814</v>
      </c>
      <c r="F815" s="5">
        <v>5</v>
      </c>
      <c r="G815" s="5" t="s">
        <v>3107</v>
      </c>
      <c r="H815" s="5" t="s">
        <v>3108</v>
      </c>
      <c r="I815" s="5">
        <v>9</v>
      </c>
      <c r="L815" s="5">
        <v>3</v>
      </c>
      <c r="M815" s="4" t="s">
        <v>3830</v>
      </c>
      <c r="N815" s="4" t="s">
        <v>3831</v>
      </c>
      <c r="S815" s="5" t="s">
        <v>96</v>
      </c>
      <c r="T815" s="5" t="s">
        <v>97</v>
      </c>
      <c r="W815" s="5" t="s">
        <v>3615</v>
      </c>
      <c r="X815" s="5" t="s">
        <v>3616</v>
      </c>
      <c r="Y815" s="5" t="s">
        <v>156</v>
      </c>
      <c r="Z815" s="5" t="s">
        <v>157</v>
      </c>
      <c r="AC815" s="5">
        <v>42</v>
      </c>
      <c r="AD815" s="5" t="s">
        <v>509</v>
      </c>
      <c r="AE815" s="5" t="s">
        <v>510</v>
      </c>
      <c r="AJ815" s="5" t="s">
        <v>35</v>
      </c>
      <c r="AK815" s="5" t="s">
        <v>36</v>
      </c>
      <c r="AL815" s="5" t="s">
        <v>527</v>
      </c>
      <c r="AM815" s="5" t="s">
        <v>528</v>
      </c>
      <c r="AT815" s="5" t="s">
        <v>144</v>
      </c>
      <c r="AU815" s="5" t="s">
        <v>145</v>
      </c>
      <c r="AV815" s="5" t="s">
        <v>3836</v>
      </c>
      <c r="AW815" s="5" t="s">
        <v>785</v>
      </c>
      <c r="BG815" s="5" t="s">
        <v>144</v>
      </c>
      <c r="BH815" s="5" t="s">
        <v>145</v>
      </c>
      <c r="BI815" s="5" t="s">
        <v>3837</v>
      </c>
      <c r="BJ815" s="5" t="s">
        <v>3838</v>
      </c>
      <c r="BK815" s="5" t="s">
        <v>144</v>
      </c>
      <c r="BL815" s="5" t="s">
        <v>145</v>
      </c>
      <c r="BM815" s="5" t="s">
        <v>3839</v>
      </c>
      <c r="BN815" s="5" t="s">
        <v>1001</v>
      </c>
      <c r="BO815" s="5" t="s">
        <v>144</v>
      </c>
      <c r="BP815" s="5" t="s">
        <v>145</v>
      </c>
      <c r="BQ815" s="5" t="s">
        <v>3840</v>
      </c>
      <c r="BR815" s="5" t="s">
        <v>3841</v>
      </c>
      <c r="BS815" s="5" t="s">
        <v>481</v>
      </c>
      <c r="BT815" s="5" t="s">
        <v>482</v>
      </c>
    </row>
    <row r="816" spans="1:72" ht="13.5" customHeight="1">
      <c r="A816" s="7" t="str">
        <f>HYPERLINK("http://kyu.snu.ac.kr/sdhj/index.jsp?type=hj/GK14746_00IM0001_110a.jpg","1867_수북면_110a")</f>
        <v>1867_수북면_110a</v>
      </c>
      <c r="B816" s="4">
        <v>1867</v>
      </c>
      <c r="C816" s="4" t="s">
        <v>7478</v>
      </c>
      <c r="D816" s="4" t="s">
        <v>7479</v>
      </c>
      <c r="E816" s="4">
        <v>815</v>
      </c>
      <c r="F816" s="5">
        <v>5</v>
      </c>
      <c r="G816" s="5" t="s">
        <v>3107</v>
      </c>
      <c r="H816" s="5" t="s">
        <v>3108</v>
      </c>
      <c r="I816" s="5">
        <v>9</v>
      </c>
      <c r="L816" s="5">
        <v>3</v>
      </c>
      <c r="M816" s="4" t="s">
        <v>3830</v>
      </c>
      <c r="N816" s="4" t="s">
        <v>3831</v>
      </c>
      <c r="S816" s="5" t="s">
        <v>254</v>
      </c>
      <c r="T816" s="5" t="s">
        <v>255</v>
      </c>
      <c r="Y816" s="5" t="s">
        <v>3842</v>
      </c>
      <c r="Z816" s="5" t="s">
        <v>3843</v>
      </c>
      <c r="AC816" s="5">
        <v>38</v>
      </c>
      <c r="AD816" s="5" t="s">
        <v>583</v>
      </c>
      <c r="AE816" s="5" t="s">
        <v>584</v>
      </c>
    </row>
    <row r="817" spans="1:72" ht="13.5" customHeight="1">
      <c r="A817" s="7" t="str">
        <f>HYPERLINK("http://kyu.snu.ac.kr/sdhj/index.jsp?type=hj/GK14746_00IM0001_110a.jpg","1867_수북면_110a")</f>
        <v>1867_수북면_110a</v>
      </c>
      <c r="B817" s="4">
        <v>1867</v>
      </c>
      <c r="C817" s="4" t="s">
        <v>7778</v>
      </c>
      <c r="D817" s="4" t="s">
        <v>7779</v>
      </c>
      <c r="E817" s="4">
        <v>816</v>
      </c>
      <c r="F817" s="5">
        <v>5</v>
      </c>
      <c r="G817" s="5" t="s">
        <v>3107</v>
      </c>
      <c r="H817" s="5" t="s">
        <v>3108</v>
      </c>
      <c r="I817" s="5">
        <v>9</v>
      </c>
      <c r="L817" s="5">
        <v>3</v>
      </c>
      <c r="M817" s="4" t="s">
        <v>3830</v>
      </c>
      <c r="N817" s="4" t="s">
        <v>3831</v>
      </c>
      <c r="T817" s="5" t="s">
        <v>7777</v>
      </c>
      <c r="U817" s="5" t="s">
        <v>170</v>
      </c>
      <c r="V817" s="5" t="s">
        <v>171</v>
      </c>
      <c r="Y817" s="5" t="s">
        <v>3844</v>
      </c>
      <c r="Z817" s="5" t="s">
        <v>3845</v>
      </c>
      <c r="AD817" s="5" t="s">
        <v>649</v>
      </c>
      <c r="AE817" s="5" t="s">
        <v>650</v>
      </c>
    </row>
    <row r="818" spans="1:72" ht="13.5" customHeight="1">
      <c r="A818" s="7" t="str">
        <f>HYPERLINK("http://kyu.snu.ac.kr/sdhj/index.jsp?type=hj/GK14746_00IM0001_110a.jpg","1867_수북면_110a")</f>
        <v>1867_수북면_110a</v>
      </c>
      <c r="B818" s="4">
        <v>1867</v>
      </c>
      <c r="C818" s="4" t="s">
        <v>7778</v>
      </c>
      <c r="D818" s="4" t="s">
        <v>7779</v>
      </c>
      <c r="E818" s="4">
        <v>817</v>
      </c>
      <c r="F818" s="5">
        <v>5</v>
      </c>
      <c r="G818" s="5" t="s">
        <v>3107</v>
      </c>
      <c r="H818" s="5" t="s">
        <v>3108</v>
      </c>
      <c r="I818" s="5">
        <v>9</v>
      </c>
      <c r="L818" s="5">
        <v>4</v>
      </c>
      <c r="M818" s="4" t="s">
        <v>3846</v>
      </c>
      <c r="N818" s="4" t="s">
        <v>3847</v>
      </c>
      <c r="T818" s="5" t="s">
        <v>7776</v>
      </c>
      <c r="U818" s="5" t="s">
        <v>2544</v>
      </c>
      <c r="V818" s="5" t="s">
        <v>2545</v>
      </c>
      <c r="W818" s="5" t="s">
        <v>336</v>
      </c>
      <c r="X818" s="5" t="s">
        <v>337</v>
      </c>
      <c r="Y818" s="5" t="s">
        <v>156</v>
      </c>
      <c r="Z818" s="5" t="s">
        <v>157</v>
      </c>
      <c r="AC818" s="5">
        <v>57</v>
      </c>
      <c r="AD818" s="5" t="s">
        <v>340</v>
      </c>
      <c r="AE818" s="5" t="s">
        <v>341</v>
      </c>
      <c r="AJ818" s="5" t="s">
        <v>35</v>
      </c>
      <c r="AK818" s="5" t="s">
        <v>36</v>
      </c>
      <c r="AL818" s="5" t="s">
        <v>342</v>
      </c>
      <c r="AM818" s="5" t="s">
        <v>343</v>
      </c>
      <c r="AT818" s="5" t="s">
        <v>144</v>
      </c>
      <c r="AU818" s="5" t="s">
        <v>145</v>
      </c>
      <c r="AV818" s="5" t="s">
        <v>3848</v>
      </c>
      <c r="AW818" s="5" t="s">
        <v>3849</v>
      </c>
      <c r="BG818" s="5" t="s">
        <v>144</v>
      </c>
      <c r="BH818" s="5" t="s">
        <v>145</v>
      </c>
      <c r="BI818" s="5" t="s">
        <v>3850</v>
      </c>
      <c r="BJ818" s="5" t="s">
        <v>3851</v>
      </c>
      <c r="BK818" s="5" t="s">
        <v>144</v>
      </c>
      <c r="BL818" s="5" t="s">
        <v>145</v>
      </c>
      <c r="BM818" s="5" t="s">
        <v>3852</v>
      </c>
      <c r="BN818" s="5" t="s">
        <v>3853</v>
      </c>
      <c r="BO818" s="5" t="s">
        <v>144</v>
      </c>
      <c r="BP818" s="5" t="s">
        <v>145</v>
      </c>
      <c r="BQ818" s="5" t="s">
        <v>3854</v>
      </c>
      <c r="BR818" s="5" t="s">
        <v>3855</v>
      </c>
      <c r="BS818" s="5" t="s">
        <v>84</v>
      </c>
      <c r="BT818" s="5" t="s">
        <v>85</v>
      </c>
    </row>
    <row r="819" spans="1:72" ht="13.5" customHeight="1">
      <c r="A819" s="7" t="str">
        <f>HYPERLINK("http://kyu.snu.ac.kr/sdhj/index.jsp?type=hj/GK14746_00IM0001_110a.jpg","1867_수북면_110a")</f>
        <v>1867_수북면_110a</v>
      </c>
      <c r="B819" s="4">
        <v>1867</v>
      </c>
      <c r="C819" s="4" t="s">
        <v>7907</v>
      </c>
      <c r="D819" s="4" t="s">
        <v>7908</v>
      </c>
      <c r="E819" s="4">
        <v>818</v>
      </c>
      <c r="F819" s="5">
        <v>5</v>
      </c>
      <c r="G819" s="5" t="s">
        <v>3107</v>
      </c>
      <c r="H819" s="5" t="s">
        <v>3108</v>
      </c>
      <c r="I819" s="5">
        <v>9</v>
      </c>
      <c r="L819" s="5">
        <v>4</v>
      </c>
      <c r="M819" s="4" t="s">
        <v>3846</v>
      </c>
      <c r="N819" s="4" t="s">
        <v>3847</v>
      </c>
      <c r="S819" s="5" t="s">
        <v>114</v>
      </c>
      <c r="T819" s="5" t="s">
        <v>115</v>
      </c>
      <c r="W819" s="5" t="s">
        <v>1708</v>
      </c>
      <c r="X819" s="5" t="s">
        <v>1709</v>
      </c>
      <c r="Y819" s="5" t="s">
        <v>3856</v>
      </c>
      <c r="Z819" s="5" t="s">
        <v>594</v>
      </c>
      <c r="AC819" s="5">
        <v>15</v>
      </c>
      <c r="AD819" s="5" t="s">
        <v>128</v>
      </c>
      <c r="AE819" s="5" t="s">
        <v>129</v>
      </c>
    </row>
    <row r="820" spans="1:72" ht="13.5" customHeight="1">
      <c r="A820" s="7" t="str">
        <f>HYPERLINK("http://kyu.snu.ac.kr/sdhj/index.jsp?type=hj/GK14746_00IM0001_110a.jpg","1867_수북면_110a")</f>
        <v>1867_수북면_110a</v>
      </c>
      <c r="B820" s="4">
        <v>1867</v>
      </c>
      <c r="C820" s="4" t="s">
        <v>7907</v>
      </c>
      <c r="D820" s="4" t="s">
        <v>7908</v>
      </c>
      <c r="E820" s="4">
        <v>819</v>
      </c>
      <c r="F820" s="5">
        <v>5</v>
      </c>
      <c r="G820" s="5" t="s">
        <v>3107</v>
      </c>
      <c r="H820" s="5" t="s">
        <v>3108</v>
      </c>
      <c r="I820" s="5">
        <v>9</v>
      </c>
      <c r="L820" s="5">
        <v>4</v>
      </c>
      <c r="M820" s="4" t="s">
        <v>3846</v>
      </c>
      <c r="N820" s="4" t="s">
        <v>3847</v>
      </c>
      <c r="T820" s="5" t="s">
        <v>7963</v>
      </c>
      <c r="U820" s="5" t="s">
        <v>170</v>
      </c>
      <c r="V820" s="5" t="s">
        <v>171</v>
      </c>
      <c r="Y820" s="5" t="s">
        <v>3857</v>
      </c>
      <c r="Z820" s="5" t="s">
        <v>3858</v>
      </c>
      <c r="AD820" s="5" t="s">
        <v>1006</v>
      </c>
      <c r="AE820" s="5" t="s">
        <v>1007</v>
      </c>
    </row>
    <row r="821" spans="1:72" ht="13.5" customHeight="1">
      <c r="A821" s="7" t="str">
        <f>HYPERLINK("http://kyu.snu.ac.kr/sdhj/index.jsp?type=hj/GK14746_00IM0001_110a.jpg","1867_수북면_110a")</f>
        <v>1867_수북면_110a</v>
      </c>
      <c r="B821" s="4">
        <v>1867</v>
      </c>
      <c r="C821" s="4" t="s">
        <v>7907</v>
      </c>
      <c r="D821" s="4" t="s">
        <v>7908</v>
      </c>
      <c r="E821" s="4">
        <v>820</v>
      </c>
      <c r="F821" s="5">
        <v>5</v>
      </c>
      <c r="G821" s="5" t="s">
        <v>3107</v>
      </c>
      <c r="H821" s="5" t="s">
        <v>3108</v>
      </c>
      <c r="I821" s="5">
        <v>9</v>
      </c>
      <c r="L821" s="5">
        <v>5</v>
      </c>
      <c r="M821" s="4" t="s">
        <v>3798</v>
      </c>
      <c r="N821" s="4" t="s">
        <v>3799</v>
      </c>
      <c r="T821" s="5" t="s">
        <v>7841</v>
      </c>
      <c r="U821" s="5" t="s">
        <v>1242</v>
      </c>
      <c r="V821" s="5" t="s">
        <v>1243</v>
      </c>
      <c r="W821" s="5" t="s">
        <v>192</v>
      </c>
      <c r="X821" s="5" t="s">
        <v>193</v>
      </c>
      <c r="Y821" s="5" t="s">
        <v>1694</v>
      </c>
      <c r="Z821" s="5" t="s">
        <v>1695</v>
      </c>
      <c r="AC821" s="5">
        <v>66</v>
      </c>
      <c r="AD821" s="5" t="s">
        <v>1603</v>
      </c>
      <c r="AE821" s="5" t="s">
        <v>1604</v>
      </c>
      <c r="AJ821" s="5" t="s">
        <v>35</v>
      </c>
      <c r="AK821" s="5" t="s">
        <v>36</v>
      </c>
      <c r="AL821" s="5" t="s">
        <v>3859</v>
      </c>
      <c r="AM821" s="5" t="s">
        <v>3860</v>
      </c>
      <c r="AT821" s="5" t="s">
        <v>86</v>
      </c>
      <c r="AU821" s="5" t="s">
        <v>87</v>
      </c>
      <c r="AV821" s="5" t="s">
        <v>3861</v>
      </c>
      <c r="AW821" s="5" t="s">
        <v>3862</v>
      </c>
      <c r="BG821" s="5" t="s">
        <v>86</v>
      </c>
      <c r="BH821" s="5" t="s">
        <v>87</v>
      </c>
      <c r="BI821" s="5" t="s">
        <v>3863</v>
      </c>
      <c r="BJ821" s="5" t="s">
        <v>3864</v>
      </c>
      <c r="BK821" s="5" t="s">
        <v>86</v>
      </c>
      <c r="BL821" s="5" t="s">
        <v>87</v>
      </c>
      <c r="BM821" s="5" t="s">
        <v>3865</v>
      </c>
      <c r="BN821" s="5" t="s">
        <v>3866</v>
      </c>
      <c r="BO821" s="5" t="s">
        <v>86</v>
      </c>
      <c r="BP821" s="5" t="s">
        <v>87</v>
      </c>
      <c r="BQ821" s="5" t="s">
        <v>3867</v>
      </c>
      <c r="BR821" s="5" t="s">
        <v>3868</v>
      </c>
      <c r="BS821" s="5" t="s">
        <v>8194</v>
      </c>
      <c r="BT821" s="5" t="s">
        <v>8195</v>
      </c>
    </row>
    <row r="822" spans="1:72" ht="13.5" customHeight="1">
      <c r="A822" s="7" t="str">
        <f>HYPERLINK("http://kyu.snu.ac.kr/sdhj/index.jsp?type=hj/GK14746_00IM0001_110a.jpg","1867_수북면_110a")</f>
        <v>1867_수북면_110a</v>
      </c>
      <c r="B822" s="4">
        <v>1867</v>
      </c>
      <c r="C822" s="4" t="s">
        <v>7612</v>
      </c>
      <c r="D822" s="4" t="s">
        <v>7613</v>
      </c>
      <c r="E822" s="4">
        <v>821</v>
      </c>
      <c r="F822" s="5">
        <v>5</v>
      </c>
      <c r="G822" s="5" t="s">
        <v>3107</v>
      </c>
      <c r="H822" s="5" t="s">
        <v>3108</v>
      </c>
      <c r="I822" s="5">
        <v>9</v>
      </c>
      <c r="L822" s="5">
        <v>5</v>
      </c>
      <c r="M822" s="4" t="s">
        <v>3798</v>
      </c>
      <c r="N822" s="4" t="s">
        <v>3799</v>
      </c>
      <c r="S822" s="5" t="s">
        <v>96</v>
      </c>
      <c r="T822" s="5" t="s">
        <v>97</v>
      </c>
      <c r="W822" s="5" t="s">
        <v>192</v>
      </c>
      <c r="X822" s="5" t="s">
        <v>193</v>
      </c>
      <c r="Y822" s="5" t="s">
        <v>22</v>
      </c>
      <c r="Z822" s="5" t="s">
        <v>23</v>
      </c>
      <c r="AC822" s="5">
        <v>66</v>
      </c>
      <c r="AD822" s="5" t="s">
        <v>1603</v>
      </c>
      <c r="AE822" s="5" t="s">
        <v>1604</v>
      </c>
      <c r="AJ822" s="5" t="s">
        <v>35</v>
      </c>
      <c r="AK822" s="5" t="s">
        <v>36</v>
      </c>
      <c r="AL822" s="5" t="s">
        <v>228</v>
      </c>
      <c r="AM822" s="5" t="s">
        <v>229</v>
      </c>
      <c r="AT822" s="5" t="s">
        <v>369</v>
      </c>
      <c r="AU822" s="5" t="s">
        <v>370</v>
      </c>
      <c r="AV822" s="5" t="s">
        <v>3869</v>
      </c>
      <c r="AW822" s="5" t="s">
        <v>3870</v>
      </c>
      <c r="BG822" s="5" t="s">
        <v>369</v>
      </c>
      <c r="BH822" s="5" t="s">
        <v>370</v>
      </c>
      <c r="BI822" s="5" t="s">
        <v>3871</v>
      </c>
      <c r="BJ822" s="5" t="s">
        <v>3872</v>
      </c>
      <c r="BK822" s="5" t="s">
        <v>369</v>
      </c>
      <c r="BL822" s="5" t="s">
        <v>370</v>
      </c>
      <c r="BM822" s="5" t="s">
        <v>3382</v>
      </c>
      <c r="BN822" s="5" t="s">
        <v>3383</v>
      </c>
      <c r="BO822" s="5" t="s">
        <v>369</v>
      </c>
      <c r="BP822" s="5" t="s">
        <v>370</v>
      </c>
      <c r="BQ822" s="5" t="s">
        <v>3873</v>
      </c>
      <c r="BR822" s="5" t="s">
        <v>3874</v>
      </c>
      <c r="BS822" s="5" t="s">
        <v>84</v>
      </c>
      <c r="BT822" s="5" t="s">
        <v>85</v>
      </c>
    </row>
    <row r="823" spans="1:72" ht="13.5" customHeight="1">
      <c r="A823" s="7" t="str">
        <f>HYPERLINK("http://kyu.snu.ac.kr/sdhj/index.jsp?type=hj/GK14746_00IM0001_110a.jpg","1867_수북면_110a")</f>
        <v>1867_수북면_110a</v>
      </c>
      <c r="B823" s="4">
        <v>1867</v>
      </c>
      <c r="C823" s="4" t="s">
        <v>7553</v>
      </c>
      <c r="D823" s="4" t="s">
        <v>7554</v>
      </c>
      <c r="E823" s="4">
        <v>822</v>
      </c>
      <c r="F823" s="5">
        <v>5</v>
      </c>
      <c r="G823" s="5" t="s">
        <v>3107</v>
      </c>
      <c r="H823" s="5" t="s">
        <v>3108</v>
      </c>
      <c r="I823" s="5">
        <v>9</v>
      </c>
      <c r="L823" s="5">
        <v>5</v>
      </c>
      <c r="M823" s="4" t="s">
        <v>3798</v>
      </c>
      <c r="N823" s="4" t="s">
        <v>3799</v>
      </c>
      <c r="S823" s="5" t="s">
        <v>114</v>
      </c>
      <c r="T823" s="5" t="s">
        <v>115</v>
      </c>
      <c r="U823" s="5" t="s">
        <v>3529</v>
      </c>
      <c r="V823" s="5" t="s">
        <v>3530</v>
      </c>
      <c r="Y823" s="5" t="s">
        <v>3875</v>
      </c>
      <c r="Z823" s="5" t="s">
        <v>3876</v>
      </c>
      <c r="AC823" s="5">
        <v>24</v>
      </c>
      <c r="AD823" s="5" t="s">
        <v>268</v>
      </c>
      <c r="AE823" s="5" t="s">
        <v>269</v>
      </c>
    </row>
    <row r="824" spans="1:72" ht="13.5" customHeight="1">
      <c r="A824" s="7" t="str">
        <f>HYPERLINK("http://kyu.snu.ac.kr/sdhj/index.jsp?type=hj/GK14746_00IM0001_110b.jpg","1867_수북면_110b")</f>
        <v>1867_수북면_110b</v>
      </c>
      <c r="B824" s="4">
        <v>1867</v>
      </c>
      <c r="C824" s="4" t="s">
        <v>8196</v>
      </c>
      <c r="D824" s="4" t="s">
        <v>8197</v>
      </c>
      <c r="E824" s="4">
        <v>823</v>
      </c>
      <c r="F824" s="5">
        <v>5</v>
      </c>
      <c r="G824" s="5" t="s">
        <v>3107</v>
      </c>
      <c r="H824" s="5" t="s">
        <v>3108</v>
      </c>
      <c r="I824" s="5">
        <v>10</v>
      </c>
      <c r="J824" s="5" t="s">
        <v>3877</v>
      </c>
      <c r="K824" s="5" t="s">
        <v>3878</v>
      </c>
      <c r="L824" s="5">
        <v>1</v>
      </c>
      <c r="M824" s="4" t="s">
        <v>8198</v>
      </c>
      <c r="N824" s="4" t="s">
        <v>8199</v>
      </c>
      <c r="T824" s="5" t="s">
        <v>7552</v>
      </c>
      <c r="U824" s="5" t="s">
        <v>134</v>
      </c>
      <c r="V824" s="5" t="s">
        <v>135</v>
      </c>
      <c r="W824" s="5" t="s">
        <v>551</v>
      </c>
      <c r="X824" s="5" t="s">
        <v>552</v>
      </c>
      <c r="Y824" s="5" t="s">
        <v>3879</v>
      </c>
      <c r="Z824" s="5" t="s">
        <v>147</v>
      </c>
      <c r="AA824" s="5" t="s">
        <v>8200</v>
      </c>
      <c r="AB824" s="5" t="s">
        <v>3880</v>
      </c>
      <c r="AC824" s="5">
        <v>48</v>
      </c>
      <c r="AD824" s="5" t="s">
        <v>353</v>
      </c>
      <c r="AE824" s="5" t="s">
        <v>354</v>
      </c>
      <c r="AJ824" s="5" t="s">
        <v>35</v>
      </c>
      <c r="AK824" s="5" t="s">
        <v>36</v>
      </c>
      <c r="AL824" s="5" t="s">
        <v>555</v>
      </c>
      <c r="AM824" s="5" t="s">
        <v>556</v>
      </c>
      <c r="AT824" s="5" t="s">
        <v>144</v>
      </c>
      <c r="AU824" s="5" t="s">
        <v>145</v>
      </c>
      <c r="AV824" s="5" t="s">
        <v>3234</v>
      </c>
      <c r="AW824" s="5" t="s">
        <v>3235</v>
      </c>
      <c r="BG824" s="5" t="s">
        <v>144</v>
      </c>
      <c r="BH824" s="5" t="s">
        <v>145</v>
      </c>
      <c r="BI824" s="5" t="s">
        <v>3481</v>
      </c>
      <c r="BJ824" s="5" t="s">
        <v>3482</v>
      </c>
      <c r="BK824" s="5" t="s">
        <v>144</v>
      </c>
      <c r="BL824" s="5" t="s">
        <v>145</v>
      </c>
      <c r="BM824" s="5" t="s">
        <v>3238</v>
      </c>
      <c r="BN824" s="5" t="s">
        <v>1294</v>
      </c>
      <c r="BO824" s="5" t="s">
        <v>144</v>
      </c>
      <c r="BP824" s="5" t="s">
        <v>145</v>
      </c>
      <c r="BQ824" s="5" t="s">
        <v>3881</v>
      </c>
      <c r="BR824" s="5" t="s">
        <v>3882</v>
      </c>
      <c r="BS824" s="5" t="s">
        <v>228</v>
      </c>
      <c r="BT824" s="5" t="s">
        <v>229</v>
      </c>
    </row>
    <row r="825" spans="1:72" ht="13.5" customHeight="1">
      <c r="A825" s="7" t="str">
        <f>HYPERLINK("http://kyu.snu.ac.kr/sdhj/index.jsp?type=hj/GK14746_00IM0001_110b.jpg","1867_수북면_110b")</f>
        <v>1867_수북면_110b</v>
      </c>
      <c r="B825" s="4">
        <v>1867</v>
      </c>
      <c r="C825" s="4" t="s">
        <v>7667</v>
      </c>
      <c r="D825" s="4" t="s">
        <v>7668</v>
      </c>
      <c r="E825" s="4">
        <v>824</v>
      </c>
      <c r="F825" s="5">
        <v>5</v>
      </c>
      <c r="G825" s="5" t="s">
        <v>3107</v>
      </c>
      <c r="H825" s="5" t="s">
        <v>3108</v>
      </c>
      <c r="I825" s="5">
        <v>10</v>
      </c>
      <c r="L825" s="5">
        <v>1</v>
      </c>
      <c r="M825" s="4" t="s">
        <v>3883</v>
      </c>
      <c r="N825" s="4" t="s">
        <v>3165</v>
      </c>
      <c r="S825" s="5" t="s">
        <v>96</v>
      </c>
      <c r="T825" s="5" t="s">
        <v>97</v>
      </c>
      <c r="W825" s="5" t="s">
        <v>535</v>
      </c>
      <c r="X825" s="5" t="s">
        <v>536</v>
      </c>
      <c r="Y825" s="5" t="s">
        <v>156</v>
      </c>
      <c r="Z825" s="5" t="s">
        <v>157</v>
      </c>
      <c r="AC825" s="5">
        <v>50</v>
      </c>
      <c r="AD825" s="5" t="s">
        <v>312</v>
      </c>
      <c r="AE825" s="5" t="s">
        <v>313</v>
      </c>
      <c r="AJ825" s="5" t="s">
        <v>35</v>
      </c>
      <c r="AK825" s="5" t="s">
        <v>36</v>
      </c>
      <c r="AL825" s="5" t="s">
        <v>491</v>
      </c>
      <c r="AM825" s="5" t="s">
        <v>492</v>
      </c>
      <c r="AT825" s="5" t="s">
        <v>144</v>
      </c>
      <c r="AU825" s="5" t="s">
        <v>145</v>
      </c>
      <c r="AV825" s="5" t="s">
        <v>3884</v>
      </c>
      <c r="AW825" s="5" t="s">
        <v>1496</v>
      </c>
      <c r="BG825" s="5" t="s">
        <v>144</v>
      </c>
      <c r="BH825" s="5" t="s">
        <v>145</v>
      </c>
      <c r="BI825" s="5" t="s">
        <v>3885</v>
      </c>
      <c r="BJ825" s="5" t="s">
        <v>3886</v>
      </c>
      <c r="BK825" s="5" t="s">
        <v>144</v>
      </c>
      <c r="BL825" s="5" t="s">
        <v>145</v>
      </c>
      <c r="BM825" s="5" t="s">
        <v>3887</v>
      </c>
      <c r="BN825" s="5" t="s">
        <v>3888</v>
      </c>
      <c r="BO825" s="5" t="s">
        <v>144</v>
      </c>
      <c r="BP825" s="5" t="s">
        <v>145</v>
      </c>
      <c r="BQ825" s="5" t="s">
        <v>3889</v>
      </c>
      <c r="BR825" s="5" t="s">
        <v>3890</v>
      </c>
      <c r="BS825" s="5" t="s">
        <v>2969</v>
      </c>
      <c r="BT825" s="5" t="s">
        <v>550</v>
      </c>
    </row>
    <row r="826" spans="1:72" ht="13.5" customHeight="1">
      <c r="A826" s="7" t="str">
        <f>HYPERLINK("http://kyu.snu.ac.kr/sdhj/index.jsp?type=hj/GK14746_00IM0001_110b.jpg","1867_수북면_110b")</f>
        <v>1867_수북면_110b</v>
      </c>
      <c r="B826" s="4">
        <v>1867</v>
      </c>
      <c r="C826" s="4" t="s">
        <v>7549</v>
      </c>
      <c r="D826" s="4" t="s">
        <v>7550</v>
      </c>
      <c r="E826" s="4">
        <v>825</v>
      </c>
      <c r="F826" s="5">
        <v>5</v>
      </c>
      <c r="G826" s="5" t="s">
        <v>3107</v>
      </c>
      <c r="H826" s="5" t="s">
        <v>3108</v>
      </c>
      <c r="I826" s="5">
        <v>10</v>
      </c>
      <c r="L826" s="5">
        <v>1</v>
      </c>
      <c r="M826" s="4" t="s">
        <v>3883</v>
      </c>
      <c r="N826" s="4" t="s">
        <v>3165</v>
      </c>
      <c r="S826" s="5" t="s">
        <v>114</v>
      </c>
      <c r="T826" s="5" t="s">
        <v>115</v>
      </c>
      <c r="Y826" s="5" t="s">
        <v>3891</v>
      </c>
      <c r="Z826" s="5" t="s">
        <v>3892</v>
      </c>
      <c r="AC826" s="5">
        <v>17</v>
      </c>
      <c r="AD826" s="5" t="s">
        <v>304</v>
      </c>
      <c r="AE826" s="5" t="s">
        <v>305</v>
      </c>
    </row>
    <row r="827" spans="1:72" ht="13.5" customHeight="1">
      <c r="A827" s="7" t="str">
        <f>HYPERLINK("http://kyu.snu.ac.kr/sdhj/index.jsp?type=hj/GK14746_00IM0001_110b.jpg","1867_수북면_110b")</f>
        <v>1867_수북면_110b</v>
      </c>
      <c r="B827" s="4">
        <v>1867</v>
      </c>
      <c r="C827" s="4" t="s">
        <v>7520</v>
      </c>
      <c r="D827" s="4" t="s">
        <v>7521</v>
      </c>
      <c r="E827" s="4">
        <v>826</v>
      </c>
      <c r="F827" s="5">
        <v>5</v>
      </c>
      <c r="G827" s="5" t="s">
        <v>3107</v>
      </c>
      <c r="H827" s="5" t="s">
        <v>3108</v>
      </c>
      <c r="I827" s="5">
        <v>10</v>
      </c>
      <c r="L827" s="5">
        <v>1</v>
      </c>
      <c r="M827" s="4" t="s">
        <v>3883</v>
      </c>
      <c r="N827" s="4" t="s">
        <v>3165</v>
      </c>
      <c r="T827" s="5" t="s">
        <v>7828</v>
      </c>
      <c r="U827" s="5" t="s">
        <v>170</v>
      </c>
      <c r="V827" s="5" t="s">
        <v>171</v>
      </c>
      <c r="Y827" s="5" t="s">
        <v>3893</v>
      </c>
      <c r="Z827" s="5" t="s">
        <v>3894</v>
      </c>
      <c r="AD827" s="5" t="s">
        <v>374</v>
      </c>
      <c r="AE827" s="5" t="s">
        <v>375</v>
      </c>
    </row>
    <row r="828" spans="1:72" ht="13.5" customHeight="1">
      <c r="A828" s="7" t="str">
        <f>HYPERLINK("http://kyu.snu.ac.kr/sdhj/index.jsp?type=hj/GK14746_00IM0001_110b.jpg","1867_수북면_110b")</f>
        <v>1867_수북면_110b</v>
      </c>
      <c r="B828" s="4">
        <v>1867</v>
      </c>
      <c r="C828" s="4" t="s">
        <v>7520</v>
      </c>
      <c r="D828" s="4" t="s">
        <v>7521</v>
      </c>
      <c r="E828" s="4">
        <v>827</v>
      </c>
      <c r="F828" s="5">
        <v>5</v>
      </c>
      <c r="G828" s="5" t="s">
        <v>3107</v>
      </c>
      <c r="H828" s="5" t="s">
        <v>3108</v>
      </c>
      <c r="I828" s="5">
        <v>10</v>
      </c>
      <c r="L828" s="5">
        <v>2</v>
      </c>
      <c r="M828" s="4" t="s">
        <v>3895</v>
      </c>
      <c r="N828" s="4" t="s">
        <v>3896</v>
      </c>
      <c r="T828" s="5" t="s">
        <v>8201</v>
      </c>
      <c r="U828" s="5" t="s">
        <v>134</v>
      </c>
      <c r="V828" s="5" t="s">
        <v>135</v>
      </c>
      <c r="W828" s="5" t="s">
        <v>78</v>
      </c>
      <c r="X828" s="5" t="s">
        <v>79</v>
      </c>
      <c r="Y828" s="5" t="s">
        <v>3897</v>
      </c>
      <c r="Z828" s="5" t="s">
        <v>3898</v>
      </c>
      <c r="AC828" s="5">
        <v>56</v>
      </c>
      <c r="AD828" s="5" t="s">
        <v>1006</v>
      </c>
      <c r="AE828" s="5" t="s">
        <v>1007</v>
      </c>
      <c r="AJ828" s="5" t="s">
        <v>35</v>
      </c>
      <c r="AK828" s="5" t="s">
        <v>36</v>
      </c>
      <c r="AL828" s="5" t="s">
        <v>160</v>
      </c>
      <c r="AM828" s="5" t="s">
        <v>161</v>
      </c>
      <c r="AT828" s="5" t="s">
        <v>144</v>
      </c>
      <c r="AU828" s="5" t="s">
        <v>145</v>
      </c>
      <c r="AV828" s="5" t="s">
        <v>3899</v>
      </c>
      <c r="AW828" s="5" t="s">
        <v>3900</v>
      </c>
      <c r="BG828" s="5" t="s">
        <v>144</v>
      </c>
      <c r="BH828" s="5" t="s">
        <v>145</v>
      </c>
      <c r="BI828" s="5" t="s">
        <v>3901</v>
      </c>
      <c r="BJ828" s="5" t="s">
        <v>3902</v>
      </c>
      <c r="BK828" s="5" t="s">
        <v>144</v>
      </c>
      <c r="BL828" s="5" t="s">
        <v>145</v>
      </c>
      <c r="BM828" s="5" t="s">
        <v>3903</v>
      </c>
      <c r="BN828" s="5" t="s">
        <v>3904</v>
      </c>
      <c r="BO828" s="5" t="s">
        <v>144</v>
      </c>
      <c r="BP828" s="5" t="s">
        <v>145</v>
      </c>
      <c r="BQ828" s="5" t="s">
        <v>3905</v>
      </c>
      <c r="BR828" s="5" t="s">
        <v>3906</v>
      </c>
      <c r="BS828" s="5" t="s">
        <v>1332</v>
      </c>
      <c r="BT828" s="5" t="s">
        <v>1333</v>
      </c>
    </row>
    <row r="829" spans="1:72" ht="13.5" customHeight="1">
      <c r="A829" s="7" t="str">
        <f>HYPERLINK("http://kyu.snu.ac.kr/sdhj/index.jsp?type=hj/GK14746_00IM0001_110b.jpg","1867_수북면_110b")</f>
        <v>1867_수북면_110b</v>
      </c>
      <c r="B829" s="4">
        <v>1867</v>
      </c>
      <c r="C829" s="4" t="s">
        <v>7794</v>
      </c>
      <c r="D829" s="4" t="s">
        <v>7795</v>
      </c>
      <c r="E829" s="4">
        <v>828</v>
      </c>
      <c r="F829" s="5">
        <v>5</v>
      </c>
      <c r="G829" s="5" t="s">
        <v>3107</v>
      </c>
      <c r="H829" s="5" t="s">
        <v>3108</v>
      </c>
      <c r="I829" s="5">
        <v>10</v>
      </c>
      <c r="L829" s="5">
        <v>2</v>
      </c>
      <c r="M829" s="4" t="s">
        <v>3895</v>
      </c>
      <c r="N829" s="4" t="s">
        <v>3896</v>
      </c>
      <c r="S829" s="5" t="s">
        <v>96</v>
      </c>
      <c r="T829" s="5" t="s">
        <v>97</v>
      </c>
      <c r="W829" s="5" t="s">
        <v>192</v>
      </c>
      <c r="X829" s="5" t="s">
        <v>193</v>
      </c>
      <c r="Y829" s="5" t="s">
        <v>156</v>
      </c>
      <c r="Z829" s="5" t="s">
        <v>157</v>
      </c>
      <c r="AC829" s="5">
        <v>56</v>
      </c>
      <c r="AD829" s="5" t="s">
        <v>1006</v>
      </c>
      <c r="AE829" s="5" t="s">
        <v>1007</v>
      </c>
      <c r="AJ829" s="5" t="s">
        <v>35</v>
      </c>
      <c r="AK829" s="5" t="s">
        <v>36</v>
      </c>
      <c r="AL829" s="5" t="s">
        <v>228</v>
      </c>
      <c r="AM829" s="5" t="s">
        <v>229</v>
      </c>
      <c r="AT829" s="5" t="s">
        <v>144</v>
      </c>
      <c r="AU829" s="5" t="s">
        <v>145</v>
      </c>
      <c r="AV829" s="5" t="s">
        <v>3907</v>
      </c>
      <c r="AW829" s="5" t="s">
        <v>3908</v>
      </c>
      <c r="BG829" s="5" t="s">
        <v>144</v>
      </c>
      <c r="BH829" s="5" t="s">
        <v>145</v>
      </c>
      <c r="BI829" s="5" t="s">
        <v>3909</v>
      </c>
      <c r="BJ829" s="5" t="s">
        <v>3910</v>
      </c>
      <c r="BK829" s="5" t="s">
        <v>144</v>
      </c>
      <c r="BL829" s="5" t="s">
        <v>145</v>
      </c>
      <c r="BM829" s="5" t="s">
        <v>3409</v>
      </c>
      <c r="BN829" s="5" t="s">
        <v>3410</v>
      </c>
      <c r="BO829" s="5" t="s">
        <v>144</v>
      </c>
      <c r="BP829" s="5" t="s">
        <v>145</v>
      </c>
      <c r="BQ829" s="5" t="s">
        <v>3911</v>
      </c>
      <c r="BR829" s="5" t="s">
        <v>3912</v>
      </c>
      <c r="BS829" s="5" t="s">
        <v>228</v>
      </c>
      <c r="BT829" s="5" t="s">
        <v>229</v>
      </c>
    </row>
    <row r="830" spans="1:72" ht="13.5" customHeight="1">
      <c r="A830" s="7" t="str">
        <f>HYPERLINK("http://kyu.snu.ac.kr/sdhj/index.jsp?type=hj/GK14746_00IM0001_110b.jpg","1867_수북면_110b")</f>
        <v>1867_수북면_110b</v>
      </c>
      <c r="B830" s="4">
        <v>1867</v>
      </c>
      <c r="C830" s="4" t="s">
        <v>7481</v>
      </c>
      <c r="D830" s="4" t="s">
        <v>7482</v>
      </c>
      <c r="E830" s="4">
        <v>829</v>
      </c>
      <c r="F830" s="5">
        <v>5</v>
      </c>
      <c r="G830" s="5" t="s">
        <v>3107</v>
      </c>
      <c r="H830" s="5" t="s">
        <v>3108</v>
      </c>
      <c r="I830" s="5">
        <v>10</v>
      </c>
      <c r="L830" s="5">
        <v>2</v>
      </c>
      <c r="M830" s="4" t="s">
        <v>3895</v>
      </c>
      <c r="N830" s="4" t="s">
        <v>3896</v>
      </c>
      <c r="T830" s="5" t="s">
        <v>8202</v>
      </c>
      <c r="U830" s="5" t="s">
        <v>170</v>
      </c>
      <c r="V830" s="5" t="s">
        <v>171</v>
      </c>
      <c r="Y830" s="5" t="s">
        <v>3913</v>
      </c>
      <c r="Z830" s="5" t="s">
        <v>1047</v>
      </c>
      <c r="AD830" s="5" t="s">
        <v>158</v>
      </c>
      <c r="AE830" s="5" t="s">
        <v>159</v>
      </c>
    </row>
    <row r="831" spans="1:72" ht="13.5" customHeight="1">
      <c r="A831" s="7" t="str">
        <f>HYPERLINK("http://kyu.snu.ac.kr/sdhj/index.jsp?type=hj/GK14746_00IM0001_110b.jpg","1867_수북면_110b")</f>
        <v>1867_수북면_110b</v>
      </c>
      <c r="B831" s="4">
        <v>1867</v>
      </c>
      <c r="C831" s="4" t="s">
        <v>7533</v>
      </c>
      <c r="D831" s="4" t="s">
        <v>7534</v>
      </c>
      <c r="E831" s="4">
        <v>830</v>
      </c>
      <c r="F831" s="5">
        <v>5</v>
      </c>
      <c r="G831" s="5" t="s">
        <v>3107</v>
      </c>
      <c r="H831" s="5" t="s">
        <v>3108</v>
      </c>
      <c r="I831" s="5">
        <v>10</v>
      </c>
      <c r="L831" s="5">
        <v>3</v>
      </c>
      <c r="M831" s="4" t="s">
        <v>3914</v>
      </c>
      <c r="N831" s="4" t="s">
        <v>3915</v>
      </c>
      <c r="T831" s="5" t="s">
        <v>8110</v>
      </c>
      <c r="U831" s="5" t="s">
        <v>134</v>
      </c>
      <c r="V831" s="5" t="s">
        <v>135</v>
      </c>
      <c r="W831" s="5" t="s">
        <v>551</v>
      </c>
      <c r="X831" s="5" t="s">
        <v>552</v>
      </c>
      <c r="Y831" s="5" t="s">
        <v>346</v>
      </c>
      <c r="Z831" s="5" t="s">
        <v>347</v>
      </c>
      <c r="AC831" s="5">
        <v>55</v>
      </c>
      <c r="AD831" s="5" t="s">
        <v>479</v>
      </c>
      <c r="AE831" s="5" t="s">
        <v>480</v>
      </c>
      <c r="AJ831" s="5" t="s">
        <v>35</v>
      </c>
      <c r="AK831" s="5" t="s">
        <v>36</v>
      </c>
      <c r="AL831" s="5" t="s">
        <v>555</v>
      </c>
      <c r="AM831" s="5" t="s">
        <v>556</v>
      </c>
      <c r="AT831" s="5" t="s">
        <v>144</v>
      </c>
      <c r="AU831" s="5" t="s">
        <v>145</v>
      </c>
      <c r="AV831" s="5" t="s">
        <v>3638</v>
      </c>
      <c r="AW831" s="5" t="s">
        <v>3639</v>
      </c>
      <c r="BG831" s="5" t="s">
        <v>144</v>
      </c>
      <c r="BH831" s="5" t="s">
        <v>145</v>
      </c>
      <c r="BI831" s="5" t="s">
        <v>3640</v>
      </c>
      <c r="BJ831" s="5" t="s">
        <v>3641</v>
      </c>
      <c r="BK831" s="5" t="s">
        <v>144</v>
      </c>
      <c r="BL831" s="5" t="s">
        <v>145</v>
      </c>
      <c r="BM831" s="5" t="s">
        <v>3775</v>
      </c>
      <c r="BN831" s="5" t="s">
        <v>3776</v>
      </c>
      <c r="BO831" s="5" t="s">
        <v>144</v>
      </c>
      <c r="BP831" s="5" t="s">
        <v>145</v>
      </c>
      <c r="BQ831" s="5" t="s">
        <v>3916</v>
      </c>
      <c r="BR831" s="5" t="s">
        <v>3917</v>
      </c>
      <c r="BS831" s="5" t="s">
        <v>713</v>
      </c>
      <c r="BT831" s="5" t="s">
        <v>714</v>
      </c>
    </row>
    <row r="832" spans="1:72" ht="13.5" customHeight="1">
      <c r="A832" s="7" t="str">
        <f>HYPERLINK("http://kyu.snu.ac.kr/sdhj/index.jsp?type=hj/GK14746_00IM0001_110b.jpg","1867_수북면_110b")</f>
        <v>1867_수북면_110b</v>
      </c>
      <c r="B832" s="4">
        <v>1867</v>
      </c>
      <c r="C832" s="4" t="s">
        <v>7792</v>
      </c>
      <c r="D832" s="4" t="s">
        <v>7793</v>
      </c>
      <c r="E832" s="4">
        <v>831</v>
      </c>
      <c r="F832" s="5">
        <v>5</v>
      </c>
      <c r="G832" s="5" t="s">
        <v>3107</v>
      </c>
      <c r="H832" s="5" t="s">
        <v>3108</v>
      </c>
      <c r="I832" s="5">
        <v>10</v>
      </c>
      <c r="L832" s="5">
        <v>3</v>
      </c>
      <c r="M832" s="4" t="s">
        <v>3914</v>
      </c>
      <c r="N832" s="4" t="s">
        <v>3915</v>
      </c>
      <c r="S832" s="5" t="s">
        <v>96</v>
      </c>
      <c r="T832" s="5" t="s">
        <v>97</v>
      </c>
      <c r="W832" s="5" t="s">
        <v>192</v>
      </c>
      <c r="X832" s="5" t="s">
        <v>193</v>
      </c>
      <c r="Y832" s="5" t="s">
        <v>156</v>
      </c>
      <c r="Z832" s="5" t="s">
        <v>157</v>
      </c>
      <c r="AC832" s="5">
        <v>54</v>
      </c>
      <c r="AD832" s="5" t="s">
        <v>970</v>
      </c>
      <c r="AE832" s="5" t="s">
        <v>971</v>
      </c>
      <c r="AJ832" s="5" t="s">
        <v>35</v>
      </c>
      <c r="AK832" s="5" t="s">
        <v>36</v>
      </c>
      <c r="AL832" s="5" t="s">
        <v>438</v>
      </c>
      <c r="AM832" s="5" t="s">
        <v>439</v>
      </c>
      <c r="AT832" s="5" t="s">
        <v>144</v>
      </c>
      <c r="AU832" s="5" t="s">
        <v>145</v>
      </c>
      <c r="AV832" s="5" t="s">
        <v>3918</v>
      </c>
      <c r="AW832" s="5" t="s">
        <v>3919</v>
      </c>
      <c r="BG832" s="5" t="s">
        <v>144</v>
      </c>
      <c r="BH832" s="5" t="s">
        <v>145</v>
      </c>
      <c r="BI832" s="5" t="s">
        <v>393</v>
      </c>
      <c r="BJ832" s="5" t="s">
        <v>394</v>
      </c>
      <c r="BK832" s="5" t="s">
        <v>144</v>
      </c>
      <c r="BL832" s="5" t="s">
        <v>145</v>
      </c>
      <c r="BM832" s="5" t="s">
        <v>3920</v>
      </c>
      <c r="BN832" s="5" t="s">
        <v>3921</v>
      </c>
      <c r="BO832" s="5" t="s">
        <v>144</v>
      </c>
      <c r="BP832" s="5" t="s">
        <v>145</v>
      </c>
      <c r="BQ832" s="5" t="s">
        <v>3922</v>
      </c>
      <c r="BR832" s="5" t="s">
        <v>3923</v>
      </c>
      <c r="BS832" s="5" t="s">
        <v>3924</v>
      </c>
      <c r="BT832" s="5" t="s">
        <v>3925</v>
      </c>
    </row>
    <row r="833" spans="1:72" ht="13.5" customHeight="1">
      <c r="A833" s="7" t="str">
        <f>HYPERLINK("http://kyu.snu.ac.kr/sdhj/index.jsp?type=hj/GK14746_00IM0001_110b.jpg","1867_수북면_110b")</f>
        <v>1867_수북면_110b</v>
      </c>
      <c r="B833" s="4">
        <v>1867</v>
      </c>
      <c r="C833" s="4" t="s">
        <v>7485</v>
      </c>
      <c r="D833" s="4" t="s">
        <v>7486</v>
      </c>
      <c r="E833" s="4">
        <v>832</v>
      </c>
      <c r="F833" s="5">
        <v>5</v>
      </c>
      <c r="G833" s="5" t="s">
        <v>3107</v>
      </c>
      <c r="H833" s="5" t="s">
        <v>3108</v>
      </c>
      <c r="I833" s="5">
        <v>10</v>
      </c>
      <c r="L833" s="5">
        <v>3</v>
      </c>
      <c r="M833" s="4" t="s">
        <v>3914</v>
      </c>
      <c r="N833" s="4" t="s">
        <v>3915</v>
      </c>
      <c r="S833" s="5" t="s">
        <v>114</v>
      </c>
      <c r="T833" s="5" t="s">
        <v>115</v>
      </c>
      <c r="Y833" s="5" t="s">
        <v>8203</v>
      </c>
      <c r="Z833" s="5" t="s">
        <v>1198</v>
      </c>
      <c r="AC833" s="5">
        <v>30</v>
      </c>
      <c r="AD833" s="5" t="s">
        <v>1197</v>
      </c>
      <c r="AE833" s="5" t="s">
        <v>1198</v>
      </c>
    </row>
    <row r="834" spans="1:72" ht="13.5" customHeight="1">
      <c r="A834" s="7" t="str">
        <f>HYPERLINK("http://kyu.snu.ac.kr/sdhj/index.jsp?type=hj/GK14746_00IM0001_110b.jpg","1867_수북면_110b")</f>
        <v>1867_수북면_110b</v>
      </c>
      <c r="B834" s="4">
        <v>1867</v>
      </c>
      <c r="C834" s="4" t="s">
        <v>7485</v>
      </c>
      <c r="D834" s="4" t="s">
        <v>7486</v>
      </c>
      <c r="E834" s="4">
        <v>833</v>
      </c>
      <c r="F834" s="5">
        <v>5</v>
      </c>
      <c r="G834" s="5" t="s">
        <v>3107</v>
      </c>
      <c r="H834" s="5" t="s">
        <v>3108</v>
      </c>
      <c r="I834" s="5">
        <v>10</v>
      </c>
      <c r="L834" s="5">
        <v>3</v>
      </c>
      <c r="M834" s="4" t="s">
        <v>3914</v>
      </c>
      <c r="N834" s="4" t="s">
        <v>3915</v>
      </c>
      <c r="S834" s="5" t="s">
        <v>208</v>
      </c>
      <c r="T834" s="5" t="s">
        <v>209</v>
      </c>
      <c r="Y834" s="5" t="s">
        <v>156</v>
      </c>
      <c r="Z834" s="5" t="s">
        <v>157</v>
      </c>
      <c r="AC834" s="5">
        <v>32</v>
      </c>
      <c r="AD834" s="5" t="s">
        <v>158</v>
      </c>
      <c r="AE834" s="5" t="s">
        <v>159</v>
      </c>
      <c r="AJ834" s="5" t="s">
        <v>35</v>
      </c>
      <c r="AK834" s="5" t="s">
        <v>36</v>
      </c>
      <c r="AL834" s="5" t="s">
        <v>481</v>
      </c>
      <c r="AM834" s="5" t="s">
        <v>482</v>
      </c>
    </row>
    <row r="835" spans="1:72" ht="13.5" customHeight="1">
      <c r="A835" s="7" t="str">
        <f>HYPERLINK("http://kyu.snu.ac.kr/sdhj/index.jsp?type=hj/GK14746_00IM0001_110b.jpg","1867_수북면_110b")</f>
        <v>1867_수북면_110b</v>
      </c>
      <c r="B835" s="4">
        <v>1867</v>
      </c>
      <c r="C835" s="4" t="s">
        <v>7485</v>
      </c>
      <c r="D835" s="4" t="s">
        <v>7486</v>
      </c>
      <c r="E835" s="4">
        <v>834</v>
      </c>
      <c r="F835" s="5">
        <v>5</v>
      </c>
      <c r="G835" s="5" t="s">
        <v>3107</v>
      </c>
      <c r="H835" s="5" t="s">
        <v>3108</v>
      </c>
      <c r="I835" s="5">
        <v>10</v>
      </c>
      <c r="L835" s="5">
        <v>3</v>
      </c>
      <c r="M835" s="4" t="s">
        <v>3914</v>
      </c>
      <c r="N835" s="4" t="s">
        <v>3915</v>
      </c>
      <c r="S835" s="5" t="s">
        <v>114</v>
      </c>
      <c r="T835" s="5" t="s">
        <v>115</v>
      </c>
      <c r="Y835" s="5" t="s">
        <v>3926</v>
      </c>
      <c r="Z835" s="5" t="s">
        <v>3927</v>
      </c>
      <c r="AC835" s="5">
        <v>24</v>
      </c>
      <c r="AD835" s="5" t="s">
        <v>268</v>
      </c>
      <c r="AE835" s="5" t="s">
        <v>269</v>
      </c>
    </row>
    <row r="836" spans="1:72" ht="13.5" customHeight="1">
      <c r="A836" s="7" t="str">
        <f>HYPERLINK("http://kyu.snu.ac.kr/sdhj/index.jsp?type=hj/GK14746_00IM0001_110b.jpg","1867_수북면_110b")</f>
        <v>1867_수북면_110b</v>
      </c>
      <c r="B836" s="4">
        <v>1867</v>
      </c>
      <c r="C836" s="4" t="s">
        <v>7485</v>
      </c>
      <c r="D836" s="4" t="s">
        <v>7486</v>
      </c>
      <c r="E836" s="4">
        <v>835</v>
      </c>
      <c r="F836" s="5">
        <v>5</v>
      </c>
      <c r="G836" s="5" t="s">
        <v>3107</v>
      </c>
      <c r="H836" s="5" t="s">
        <v>3108</v>
      </c>
      <c r="I836" s="5">
        <v>10</v>
      </c>
      <c r="L836" s="5">
        <v>3</v>
      </c>
      <c r="M836" s="4" t="s">
        <v>3914</v>
      </c>
      <c r="N836" s="4" t="s">
        <v>3915</v>
      </c>
      <c r="S836" s="5" t="s">
        <v>114</v>
      </c>
      <c r="T836" s="5" t="s">
        <v>115</v>
      </c>
      <c r="Y836" s="5" t="s">
        <v>3928</v>
      </c>
      <c r="Z836" s="5" t="s">
        <v>3929</v>
      </c>
      <c r="AC836" s="5">
        <v>15</v>
      </c>
      <c r="AD836" s="5" t="s">
        <v>128</v>
      </c>
      <c r="AE836" s="5" t="s">
        <v>129</v>
      </c>
    </row>
    <row r="837" spans="1:72" ht="13.5" customHeight="1">
      <c r="A837" s="7" t="str">
        <f>HYPERLINK("http://kyu.snu.ac.kr/sdhj/index.jsp?type=hj/GK14746_00IM0001_110b.jpg","1867_수북면_110b")</f>
        <v>1867_수북면_110b</v>
      </c>
      <c r="B837" s="4">
        <v>1867</v>
      </c>
      <c r="C837" s="4" t="s">
        <v>7485</v>
      </c>
      <c r="D837" s="4" t="s">
        <v>7486</v>
      </c>
      <c r="E837" s="4">
        <v>836</v>
      </c>
      <c r="F837" s="5">
        <v>5</v>
      </c>
      <c r="G837" s="5" t="s">
        <v>3107</v>
      </c>
      <c r="H837" s="5" t="s">
        <v>3108</v>
      </c>
      <c r="I837" s="5">
        <v>10</v>
      </c>
      <c r="L837" s="5">
        <v>3</v>
      </c>
      <c r="M837" s="4" t="s">
        <v>3914</v>
      </c>
      <c r="N837" s="4" t="s">
        <v>3915</v>
      </c>
      <c r="T837" s="5" t="s">
        <v>8113</v>
      </c>
      <c r="U837" s="5" t="s">
        <v>170</v>
      </c>
      <c r="V837" s="5" t="s">
        <v>171</v>
      </c>
      <c r="Y837" s="5" t="s">
        <v>3653</v>
      </c>
      <c r="Z837" s="5" t="s">
        <v>3654</v>
      </c>
      <c r="AD837" s="5" t="s">
        <v>992</v>
      </c>
      <c r="AE837" s="5" t="s">
        <v>993</v>
      </c>
    </row>
    <row r="838" spans="1:72" ht="13.5" customHeight="1">
      <c r="A838" s="7" t="str">
        <f>HYPERLINK("http://kyu.snu.ac.kr/sdhj/index.jsp?type=hj/GK14746_00IM0001_110b.jpg","1867_수북면_110b")</f>
        <v>1867_수북면_110b</v>
      </c>
      <c r="B838" s="4">
        <v>1867</v>
      </c>
      <c r="C838" s="4" t="s">
        <v>7485</v>
      </c>
      <c r="D838" s="4" t="s">
        <v>7486</v>
      </c>
      <c r="E838" s="4">
        <v>837</v>
      </c>
      <c r="F838" s="5">
        <v>5</v>
      </c>
      <c r="G838" s="5" t="s">
        <v>3107</v>
      </c>
      <c r="H838" s="5" t="s">
        <v>3108</v>
      </c>
      <c r="I838" s="5">
        <v>10</v>
      </c>
      <c r="L838" s="5">
        <v>4</v>
      </c>
      <c r="M838" s="4" t="s">
        <v>3930</v>
      </c>
      <c r="N838" s="4" t="s">
        <v>3931</v>
      </c>
      <c r="O838" s="5" t="s">
        <v>14</v>
      </c>
      <c r="P838" s="5" t="s">
        <v>15</v>
      </c>
      <c r="T838" s="5" t="s">
        <v>7919</v>
      </c>
      <c r="U838" s="5" t="s">
        <v>256</v>
      </c>
      <c r="V838" s="5" t="s">
        <v>257</v>
      </c>
      <c r="W838" s="5" t="s">
        <v>1457</v>
      </c>
      <c r="X838" s="5" t="s">
        <v>1076</v>
      </c>
      <c r="Y838" s="5" t="s">
        <v>3932</v>
      </c>
      <c r="Z838" s="5" t="s">
        <v>3933</v>
      </c>
      <c r="AC838" s="5">
        <v>31</v>
      </c>
      <c r="AD838" s="5" t="s">
        <v>324</v>
      </c>
      <c r="AE838" s="5" t="s">
        <v>325</v>
      </c>
      <c r="AJ838" s="5" t="s">
        <v>35</v>
      </c>
      <c r="AK838" s="5" t="s">
        <v>36</v>
      </c>
      <c r="AL838" s="5" t="s">
        <v>322</v>
      </c>
      <c r="AM838" s="5" t="s">
        <v>323</v>
      </c>
      <c r="AT838" s="5" t="s">
        <v>86</v>
      </c>
      <c r="AU838" s="5" t="s">
        <v>87</v>
      </c>
      <c r="AV838" s="5" t="s">
        <v>3533</v>
      </c>
      <c r="AW838" s="5" t="s">
        <v>2592</v>
      </c>
      <c r="BG838" s="5" t="s">
        <v>86</v>
      </c>
      <c r="BH838" s="5" t="s">
        <v>87</v>
      </c>
      <c r="BI838" s="5" t="s">
        <v>3223</v>
      </c>
      <c r="BJ838" s="5" t="s">
        <v>594</v>
      </c>
      <c r="BK838" s="5" t="s">
        <v>86</v>
      </c>
      <c r="BL838" s="5" t="s">
        <v>87</v>
      </c>
      <c r="BM838" s="5" t="s">
        <v>3934</v>
      </c>
      <c r="BN838" s="5" t="s">
        <v>3935</v>
      </c>
      <c r="BO838" s="5" t="s">
        <v>86</v>
      </c>
      <c r="BP838" s="5" t="s">
        <v>87</v>
      </c>
      <c r="BQ838" s="5" t="s">
        <v>3936</v>
      </c>
      <c r="BR838" s="5" t="s">
        <v>3937</v>
      </c>
      <c r="BS838" s="5" t="s">
        <v>84</v>
      </c>
      <c r="BT838" s="5" t="s">
        <v>85</v>
      </c>
    </row>
    <row r="839" spans="1:72" ht="13.5" customHeight="1">
      <c r="A839" s="7" t="str">
        <f>HYPERLINK("http://kyu.snu.ac.kr/sdhj/index.jsp?type=hj/GK14746_00IM0001_110b.jpg","1867_수북면_110b")</f>
        <v>1867_수북면_110b</v>
      </c>
      <c r="B839" s="4">
        <v>1867</v>
      </c>
      <c r="C839" s="4" t="s">
        <v>7711</v>
      </c>
      <c r="D839" s="4" t="s">
        <v>7712</v>
      </c>
      <c r="E839" s="4">
        <v>838</v>
      </c>
      <c r="F839" s="5">
        <v>5</v>
      </c>
      <c r="G839" s="5" t="s">
        <v>3107</v>
      </c>
      <c r="H839" s="5" t="s">
        <v>3108</v>
      </c>
      <c r="I839" s="5">
        <v>10</v>
      </c>
      <c r="L839" s="5">
        <v>4</v>
      </c>
      <c r="M839" s="4" t="s">
        <v>3930</v>
      </c>
      <c r="N839" s="4" t="s">
        <v>3931</v>
      </c>
      <c r="S839" s="5" t="s">
        <v>96</v>
      </c>
      <c r="T839" s="5" t="s">
        <v>97</v>
      </c>
      <c r="W839" s="5" t="s">
        <v>78</v>
      </c>
      <c r="X839" s="5" t="s">
        <v>79</v>
      </c>
      <c r="Y839" s="5" t="s">
        <v>22</v>
      </c>
      <c r="Z839" s="5" t="s">
        <v>23</v>
      </c>
      <c r="AC839" s="5">
        <v>30</v>
      </c>
      <c r="AD839" s="5" t="s">
        <v>1197</v>
      </c>
      <c r="AE839" s="5" t="s">
        <v>1198</v>
      </c>
      <c r="AJ839" s="5" t="s">
        <v>35</v>
      </c>
      <c r="AK839" s="5" t="s">
        <v>36</v>
      </c>
      <c r="AL839" s="5" t="s">
        <v>160</v>
      </c>
      <c r="AM839" s="5" t="s">
        <v>161</v>
      </c>
      <c r="AT839" s="5" t="s">
        <v>86</v>
      </c>
      <c r="AU839" s="5" t="s">
        <v>87</v>
      </c>
      <c r="AV839" s="5" t="s">
        <v>3938</v>
      </c>
      <c r="AW839" s="5" t="s">
        <v>3939</v>
      </c>
      <c r="BG839" s="5" t="s">
        <v>86</v>
      </c>
      <c r="BH839" s="5" t="s">
        <v>87</v>
      </c>
      <c r="BI839" s="5" t="s">
        <v>3940</v>
      </c>
      <c r="BJ839" s="5" t="s">
        <v>656</v>
      </c>
      <c r="BK839" s="5" t="s">
        <v>86</v>
      </c>
      <c r="BL839" s="5" t="s">
        <v>87</v>
      </c>
      <c r="BM839" s="5" t="s">
        <v>3941</v>
      </c>
      <c r="BN839" s="5" t="s">
        <v>2700</v>
      </c>
      <c r="BO839" s="5" t="s">
        <v>86</v>
      </c>
      <c r="BP839" s="5" t="s">
        <v>87</v>
      </c>
      <c r="BQ839" s="5" t="s">
        <v>3942</v>
      </c>
      <c r="BR839" s="5" t="s">
        <v>3943</v>
      </c>
      <c r="BS839" s="5" t="s">
        <v>228</v>
      </c>
      <c r="BT839" s="5" t="s">
        <v>229</v>
      </c>
    </row>
    <row r="840" spans="1:72" ht="13.5" customHeight="1">
      <c r="A840" s="7" t="str">
        <f>HYPERLINK("http://kyu.snu.ac.kr/sdhj/index.jsp?type=hj/GK14746_00IM0001_110b.jpg","1867_수북면_110b")</f>
        <v>1867_수북면_110b</v>
      </c>
      <c r="B840" s="4">
        <v>1867</v>
      </c>
      <c r="C840" s="4" t="s">
        <v>7627</v>
      </c>
      <c r="D840" s="4" t="s">
        <v>7628</v>
      </c>
      <c r="E840" s="4">
        <v>839</v>
      </c>
      <c r="F840" s="5">
        <v>5</v>
      </c>
      <c r="G840" s="5" t="s">
        <v>3107</v>
      </c>
      <c r="H840" s="5" t="s">
        <v>3108</v>
      </c>
      <c r="I840" s="5">
        <v>10</v>
      </c>
      <c r="L840" s="5">
        <v>5</v>
      </c>
      <c r="M840" s="4" t="s">
        <v>3944</v>
      </c>
      <c r="N840" s="4" t="s">
        <v>3945</v>
      </c>
      <c r="T840" s="5" t="s">
        <v>8201</v>
      </c>
      <c r="U840" s="5" t="s">
        <v>3946</v>
      </c>
      <c r="V840" s="5" t="s">
        <v>8204</v>
      </c>
      <c r="W840" s="5" t="s">
        <v>78</v>
      </c>
      <c r="X840" s="5" t="s">
        <v>79</v>
      </c>
      <c r="Y840" s="5" t="s">
        <v>3947</v>
      </c>
      <c r="Z840" s="5" t="s">
        <v>3948</v>
      </c>
      <c r="AC840" s="5">
        <v>45</v>
      </c>
      <c r="AD840" s="5" t="s">
        <v>503</v>
      </c>
      <c r="AE840" s="5" t="s">
        <v>504</v>
      </c>
      <c r="AJ840" s="5" t="s">
        <v>35</v>
      </c>
      <c r="AK840" s="5" t="s">
        <v>36</v>
      </c>
      <c r="AL840" s="5" t="s">
        <v>160</v>
      </c>
      <c r="AM840" s="5" t="s">
        <v>161</v>
      </c>
      <c r="AT840" s="5" t="s">
        <v>86</v>
      </c>
      <c r="AU840" s="5" t="s">
        <v>87</v>
      </c>
      <c r="AV840" s="5" t="s">
        <v>3949</v>
      </c>
      <c r="AW840" s="5" t="s">
        <v>3950</v>
      </c>
      <c r="BG840" s="5" t="s">
        <v>86</v>
      </c>
      <c r="BH840" s="5" t="s">
        <v>87</v>
      </c>
      <c r="BI840" s="5" t="s">
        <v>3379</v>
      </c>
      <c r="BJ840" s="5" t="s">
        <v>2221</v>
      </c>
      <c r="BK840" s="5" t="s">
        <v>86</v>
      </c>
      <c r="BL840" s="5" t="s">
        <v>87</v>
      </c>
      <c r="BM840" s="5" t="s">
        <v>898</v>
      </c>
      <c r="BN840" s="5" t="s">
        <v>899</v>
      </c>
      <c r="BO840" s="5" t="s">
        <v>86</v>
      </c>
      <c r="BP840" s="5" t="s">
        <v>87</v>
      </c>
      <c r="BQ840" s="5" t="s">
        <v>3951</v>
      </c>
      <c r="BR840" s="5" t="s">
        <v>3952</v>
      </c>
      <c r="BS840" s="5" t="s">
        <v>84</v>
      </c>
      <c r="BT840" s="5" t="s">
        <v>85</v>
      </c>
    </row>
    <row r="841" spans="1:72" ht="13.5" customHeight="1">
      <c r="A841" s="7" t="str">
        <f>HYPERLINK("http://kyu.snu.ac.kr/sdhj/index.jsp?type=hj/GK14746_00IM0001_111a.jpg","1867_수북면_111a")</f>
        <v>1867_수북면_111a</v>
      </c>
      <c r="B841" s="4">
        <v>1867</v>
      </c>
      <c r="C841" s="4" t="s">
        <v>8205</v>
      </c>
      <c r="D841" s="4" t="s">
        <v>8206</v>
      </c>
      <c r="E841" s="4">
        <v>840</v>
      </c>
      <c r="F841" s="5">
        <v>5</v>
      </c>
      <c r="G841" s="5" t="s">
        <v>3107</v>
      </c>
      <c r="H841" s="5" t="s">
        <v>3108</v>
      </c>
      <c r="I841" s="5">
        <v>10</v>
      </c>
      <c r="L841" s="5">
        <v>5</v>
      </c>
      <c r="M841" s="4" t="s">
        <v>3944</v>
      </c>
      <c r="N841" s="4" t="s">
        <v>3945</v>
      </c>
      <c r="S841" s="5" t="s">
        <v>124</v>
      </c>
      <c r="T841" s="5" t="s">
        <v>125</v>
      </c>
      <c r="AC841" s="5">
        <v>15</v>
      </c>
      <c r="AD841" s="5" t="s">
        <v>128</v>
      </c>
      <c r="AE841" s="5" t="s">
        <v>129</v>
      </c>
    </row>
    <row r="842" spans="1:72" ht="13.5" customHeight="1">
      <c r="A842" s="7" t="str">
        <f>HYPERLINK("http://kyu.snu.ac.kr/sdhj/index.jsp?type=hj/GK14746_00IM0001_111a.jpg","1867_수북면_111a")</f>
        <v>1867_수북면_111a</v>
      </c>
      <c r="B842" s="4">
        <v>1867</v>
      </c>
      <c r="C842" s="4" t="s">
        <v>7533</v>
      </c>
      <c r="D842" s="4" t="s">
        <v>7534</v>
      </c>
      <c r="E842" s="4">
        <v>841</v>
      </c>
      <c r="F842" s="5">
        <v>5</v>
      </c>
      <c r="G842" s="5" t="s">
        <v>3107</v>
      </c>
      <c r="H842" s="5" t="s">
        <v>3108</v>
      </c>
      <c r="I842" s="5">
        <v>10</v>
      </c>
      <c r="L842" s="5">
        <v>5</v>
      </c>
      <c r="M842" s="4" t="s">
        <v>3944</v>
      </c>
      <c r="N842" s="4" t="s">
        <v>3945</v>
      </c>
      <c r="S842" s="5" t="s">
        <v>124</v>
      </c>
      <c r="T842" s="5" t="s">
        <v>125</v>
      </c>
      <c r="AC842" s="5">
        <v>13</v>
      </c>
      <c r="AD842" s="5" t="s">
        <v>765</v>
      </c>
      <c r="AE842" s="5" t="s">
        <v>766</v>
      </c>
    </row>
    <row r="843" spans="1:72" ht="13.5" customHeight="1">
      <c r="A843" s="7" t="str">
        <f>HYPERLINK("http://kyu.snu.ac.kr/sdhj/index.jsp?type=hj/GK14746_00IM0001_111a.jpg","1867_수북면_111a")</f>
        <v>1867_수북면_111a</v>
      </c>
      <c r="B843" s="4">
        <v>1867</v>
      </c>
      <c r="C843" s="4" t="s">
        <v>7533</v>
      </c>
      <c r="D843" s="4" t="s">
        <v>7534</v>
      </c>
      <c r="E843" s="4">
        <v>842</v>
      </c>
      <c r="F843" s="5">
        <v>5</v>
      </c>
      <c r="G843" s="5" t="s">
        <v>3107</v>
      </c>
      <c r="H843" s="5" t="s">
        <v>3108</v>
      </c>
      <c r="I843" s="5">
        <v>10</v>
      </c>
      <c r="L843" s="5">
        <v>5</v>
      </c>
      <c r="M843" s="4" t="s">
        <v>3944</v>
      </c>
      <c r="N843" s="4" t="s">
        <v>3945</v>
      </c>
      <c r="S843" s="5" t="s">
        <v>124</v>
      </c>
      <c r="T843" s="5" t="s">
        <v>125</v>
      </c>
      <c r="AC843" s="5">
        <v>11</v>
      </c>
      <c r="AD843" s="5" t="s">
        <v>130</v>
      </c>
      <c r="AE843" s="5" t="s">
        <v>131</v>
      </c>
    </row>
    <row r="844" spans="1:72" ht="13.5" customHeight="1">
      <c r="A844" s="7" t="str">
        <f>HYPERLINK("http://kyu.snu.ac.kr/sdhj/index.jsp?type=hj/GK14746_00IM0001_111a.jpg","1867_수북면_111a")</f>
        <v>1867_수북면_111a</v>
      </c>
      <c r="B844" s="4">
        <v>1867</v>
      </c>
      <c r="C844" s="4" t="s">
        <v>7533</v>
      </c>
      <c r="D844" s="4" t="s">
        <v>7534</v>
      </c>
      <c r="E844" s="4">
        <v>843</v>
      </c>
      <c r="F844" s="5">
        <v>5</v>
      </c>
      <c r="G844" s="5" t="s">
        <v>3107</v>
      </c>
      <c r="H844" s="5" t="s">
        <v>3108</v>
      </c>
      <c r="I844" s="5">
        <v>11</v>
      </c>
      <c r="J844" s="5" t="s">
        <v>3953</v>
      </c>
      <c r="K844" s="5" t="s">
        <v>3954</v>
      </c>
      <c r="L844" s="5">
        <v>1</v>
      </c>
      <c r="M844" s="4" t="s">
        <v>3955</v>
      </c>
      <c r="N844" s="4" t="s">
        <v>3956</v>
      </c>
      <c r="T844" s="5" t="s">
        <v>7823</v>
      </c>
      <c r="U844" s="5" t="s">
        <v>134</v>
      </c>
      <c r="V844" s="5" t="s">
        <v>135</v>
      </c>
      <c r="W844" s="5" t="s">
        <v>551</v>
      </c>
      <c r="X844" s="5" t="s">
        <v>552</v>
      </c>
      <c r="Y844" s="5" t="s">
        <v>3957</v>
      </c>
      <c r="Z844" s="5" t="s">
        <v>3323</v>
      </c>
      <c r="AC844" s="5">
        <v>71</v>
      </c>
      <c r="AD844" s="5" t="s">
        <v>82</v>
      </c>
      <c r="AE844" s="5" t="s">
        <v>83</v>
      </c>
      <c r="AJ844" s="5" t="s">
        <v>35</v>
      </c>
      <c r="AK844" s="5" t="s">
        <v>36</v>
      </c>
      <c r="AL844" s="5" t="s">
        <v>555</v>
      </c>
      <c r="AM844" s="5" t="s">
        <v>556</v>
      </c>
      <c r="AT844" s="5" t="s">
        <v>144</v>
      </c>
      <c r="AU844" s="5" t="s">
        <v>145</v>
      </c>
      <c r="AV844" s="5" t="s">
        <v>3152</v>
      </c>
      <c r="AW844" s="5" t="s">
        <v>3153</v>
      </c>
      <c r="BG844" s="5" t="s">
        <v>144</v>
      </c>
      <c r="BH844" s="5" t="s">
        <v>145</v>
      </c>
      <c r="BI844" s="5" t="s">
        <v>3154</v>
      </c>
      <c r="BJ844" s="5" t="s">
        <v>3155</v>
      </c>
      <c r="BK844" s="5" t="s">
        <v>144</v>
      </c>
      <c r="BL844" s="5" t="s">
        <v>145</v>
      </c>
      <c r="BM844" s="5" t="s">
        <v>3156</v>
      </c>
      <c r="BN844" s="5" t="s">
        <v>3157</v>
      </c>
      <c r="BO844" s="5" t="s">
        <v>144</v>
      </c>
      <c r="BP844" s="5" t="s">
        <v>145</v>
      </c>
      <c r="BQ844" s="5" t="s">
        <v>3158</v>
      </c>
      <c r="BR844" s="5" t="s">
        <v>3159</v>
      </c>
      <c r="BS844" s="5" t="s">
        <v>428</v>
      </c>
      <c r="BT844" s="5" t="s">
        <v>429</v>
      </c>
    </row>
    <row r="845" spans="1:72" ht="13.5" customHeight="1">
      <c r="A845" s="7" t="str">
        <f>HYPERLINK("http://kyu.snu.ac.kr/sdhj/index.jsp?type=hj/GK14746_00IM0001_111a.jpg","1867_수북면_111a")</f>
        <v>1867_수북면_111a</v>
      </c>
      <c r="B845" s="4">
        <v>1867</v>
      </c>
      <c r="C845" s="4" t="s">
        <v>7938</v>
      </c>
      <c r="D845" s="4" t="s">
        <v>7939</v>
      </c>
      <c r="E845" s="4">
        <v>844</v>
      </c>
      <c r="F845" s="5">
        <v>5</v>
      </c>
      <c r="G845" s="5" t="s">
        <v>3107</v>
      </c>
      <c r="H845" s="5" t="s">
        <v>3108</v>
      </c>
      <c r="I845" s="5">
        <v>11</v>
      </c>
      <c r="L845" s="5">
        <v>1</v>
      </c>
      <c r="M845" s="4" t="s">
        <v>3955</v>
      </c>
      <c r="N845" s="4" t="s">
        <v>3956</v>
      </c>
      <c r="S845" s="5" t="s">
        <v>96</v>
      </c>
      <c r="T845" s="5" t="s">
        <v>97</v>
      </c>
      <c r="W845" s="5" t="s">
        <v>210</v>
      </c>
      <c r="X845" s="5" t="s">
        <v>211</v>
      </c>
      <c r="Y845" s="5" t="s">
        <v>156</v>
      </c>
      <c r="Z845" s="5" t="s">
        <v>157</v>
      </c>
      <c r="AC845" s="5">
        <v>68</v>
      </c>
      <c r="AD845" s="5" t="s">
        <v>328</v>
      </c>
      <c r="AE845" s="5" t="s">
        <v>329</v>
      </c>
      <c r="AJ845" s="5" t="s">
        <v>35</v>
      </c>
      <c r="AK845" s="5" t="s">
        <v>36</v>
      </c>
      <c r="AL845" s="5" t="s">
        <v>154</v>
      </c>
      <c r="AM845" s="5" t="s">
        <v>155</v>
      </c>
      <c r="AT845" s="5" t="s">
        <v>144</v>
      </c>
      <c r="AU845" s="5" t="s">
        <v>145</v>
      </c>
      <c r="AV845" s="5" t="s">
        <v>2986</v>
      </c>
      <c r="AW845" s="5" t="s">
        <v>2987</v>
      </c>
      <c r="BG845" s="5" t="s">
        <v>144</v>
      </c>
      <c r="BH845" s="5" t="s">
        <v>145</v>
      </c>
      <c r="BI845" s="5" t="s">
        <v>2841</v>
      </c>
      <c r="BJ845" s="5" t="s">
        <v>2842</v>
      </c>
      <c r="BK845" s="5" t="s">
        <v>144</v>
      </c>
      <c r="BL845" s="5" t="s">
        <v>145</v>
      </c>
      <c r="BM845" s="5" t="s">
        <v>8207</v>
      </c>
      <c r="BN845" s="5" t="s">
        <v>2862</v>
      </c>
      <c r="BO845" s="5" t="s">
        <v>144</v>
      </c>
      <c r="BP845" s="5" t="s">
        <v>145</v>
      </c>
      <c r="BQ845" s="5" t="s">
        <v>3958</v>
      </c>
      <c r="BR845" s="5" t="s">
        <v>3959</v>
      </c>
      <c r="BS845" s="5" t="s">
        <v>228</v>
      </c>
      <c r="BT845" s="5" t="s">
        <v>229</v>
      </c>
    </row>
    <row r="846" spans="1:72" ht="13.5" customHeight="1">
      <c r="A846" s="7" t="str">
        <f>HYPERLINK("http://kyu.snu.ac.kr/sdhj/index.jsp?type=hj/GK14746_00IM0001_111a.jpg","1867_수북면_111a")</f>
        <v>1867_수북면_111a</v>
      </c>
      <c r="B846" s="4">
        <v>1867</v>
      </c>
      <c r="C846" s="4" t="s">
        <v>7541</v>
      </c>
      <c r="D846" s="4" t="s">
        <v>7542</v>
      </c>
      <c r="E846" s="4">
        <v>845</v>
      </c>
      <c r="F846" s="5">
        <v>5</v>
      </c>
      <c r="G846" s="5" t="s">
        <v>3107</v>
      </c>
      <c r="H846" s="5" t="s">
        <v>3108</v>
      </c>
      <c r="I846" s="5">
        <v>11</v>
      </c>
      <c r="L846" s="5">
        <v>1</v>
      </c>
      <c r="M846" s="4" t="s">
        <v>3955</v>
      </c>
      <c r="N846" s="4" t="s">
        <v>3956</v>
      </c>
      <c r="S846" s="5" t="s">
        <v>114</v>
      </c>
      <c r="T846" s="5" t="s">
        <v>115</v>
      </c>
      <c r="Y846" s="5" t="s">
        <v>3960</v>
      </c>
      <c r="Z846" s="5" t="s">
        <v>3961</v>
      </c>
      <c r="AC846" s="5">
        <v>42</v>
      </c>
      <c r="AD846" s="5" t="s">
        <v>240</v>
      </c>
      <c r="AE846" s="5" t="s">
        <v>241</v>
      </c>
    </row>
    <row r="847" spans="1:72" ht="13.5" customHeight="1">
      <c r="A847" s="7" t="str">
        <f>HYPERLINK("http://kyu.snu.ac.kr/sdhj/index.jsp?type=hj/GK14746_00IM0001_111a.jpg","1867_수북면_111a")</f>
        <v>1867_수북면_111a</v>
      </c>
      <c r="B847" s="4">
        <v>1867</v>
      </c>
      <c r="C847" s="4" t="s">
        <v>7520</v>
      </c>
      <c r="D847" s="4" t="s">
        <v>7521</v>
      </c>
      <c r="E847" s="4">
        <v>846</v>
      </c>
      <c r="F847" s="5">
        <v>5</v>
      </c>
      <c r="G847" s="5" t="s">
        <v>3107</v>
      </c>
      <c r="H847" s="5" t="s">
        <v>3108</v>
      </c>
      <c r="I847" s="5">
        <v>11</v>
      </c>
      <c r="L847" s="5">
        <v>1</v>
      </c>
      <c r="M847" s="4" t="s">
        <v>3955</v>
      </c>
      <c r="N847" s="4" t="s">
        <v>3956</v>
      </c>
      <c r="S847" s="5" t="s">
        <v>208</v>
      </c>
      <c r="T847" s="5" t="s">
        <v>209</v>
      </c>
      <c r="W847" s="5" t="s">
        <v>1457</v>
      </c>
      <c r="X847" s="5" t="s">
        <v>1076</v>
      </c>
      <c r="Y847" s="5" t="s">
        <v>156</v>
      </c>
      <c r="Z847" s="5" t="s">
        <v>157</v>
      </c>
      <c r="AC847" s="5">
        <v>39</v>
      </c>
      <c r="AD847" s="5" t="s">
        <v>260</v>
      </c>
      <c r="AE847" s="5" t="s">
        <v>261</v>
      </c>
    </row>
    <row r="848" spans="1:72" ht="13.5" customHeight="1">
      <c r="A848" s="7" t="str">
        <f>HYPERLINK("http://kyu.snu.ac.kr/sdhj/index.jsp?type=hj/GK14746_00IM0001_111a.jpg","1867_수북면_111a")</f>
        <v>1867_수북면_111a</v>
      </c>
      <c r="B848" s="4">
        <v>1867</v>
      </c>
      <c r="C848" s="4" t="s">
        <v>7520</v>
      </c>
      <c r="D848" s="4" t="s">
        <v>7521</v>
      </c>
      <c r="E848" s="4">
        <v>847</v>
      </c>
      <c r="F848" s="5">
        <v>5</v>
      </c>
      <c r="G848" s="5" t="s">
        <v>3107</v>
      </c>
      <c r="H848" s="5" t="s">
        <v>3108</v>
      </c>
      <c r="I848" s="5">
        <v>11</v>
      </c>
      <c r="L848" s="5">
        <v>1</v>
      </c>
      <c r="M848" s="4" t="s">
        <v>3955</v>
      </c>
      <c r="N848" s="4" t="s">
        <v>3956</v>
      </c>
      <c r="S848" s="5" t="s">
        <v>114</v>
      </c>
      <c r="T848" s="5" t="s">
        <v>115</v>
      </c>
      <c r="Y848" s="5" t="s">
        <v>3962</v>
      </c>
      <c r="Z848" s="5" t="s">
        <v>3366</v>
      </c>
      <c r="AC848" s="5">
        <v>25</v>
      </c>
      <c r="AD848" s="5" t="s">
        <v>573</v>
      </c>
      <c r="AE848" s="5" t="s">
        <v>574</v>
      </c>
    </row>
    <row r="849" spans="1:72" ht="13.5" customHeight="1">
      <c r="A849" s="7" t="str">
        <f>HYPERLINK("http://kyu.snu.ac.kr/sdhj/index.jsp?type=hj/GK14746_00IM0001_111a.jpg","1867_수북면_111a")</f>
        <v>1867_수북면_111a</v>
      </c>
      <c r="B849" s="4">
        <v>1867</v>
      </c>
      <c r="C849" s="4" t="s">
        <v>7520</v>
      </c>
      <c r="D849" s="4" t="s">
        <v>7521</v>
      </c>
      <c r="E849" s="4">
        <v>848</v>
      </c>
      <c r="F849" s="5">
        <v>5</v>
      </c>
      <c r="G849" s="5" t="s">
        <v>3107</v>
      </c>
      <c r="H849" s="5" t="s">
        <v>3108</v>
      </c>
      <c r="I849" s="5">
        <v>11</v>
      </c>
      <c r="L849" s="5">
        <v>1</v>
      </c>
      <c r="M849" s="4" t="s">
        <v>3955</v>
      </c>
      <c r="N849" s="4" t="s">
        <v>3956</v>
      </c>
      <c r="S849" s="5" t="s">
        <v>208</v>
      </c>
      <c r="T849" s="5" t="s">
        <v>209</v>
      </c>
      <c r="W849" s="5" t="s">
        <v>1817</v>
      </c>
      <c r="X849" s="5" t="s">
        <v>1818</v>
      </c>
      <c r="Y849" s="5" t="s">
        <v>156</v>
      </c>
      <c r="Z849" s="5" t="s">
        <v>157</v>
      </c>
      <c r="AC849" s="5">
        <v>22</v>
      </c>
      <c r="AD849" s="5" t="s">
        <v>268</v>
      </c>
      <c r="AE849" s="5" t="s">
        <v>269</v>
      </c>
    </row>
    <row r="850" spans="1:72" ht="13.5" customHeight="1">
      <c r="A850" s="7" t="str">
        <f>HYPERLINK("http://kyu.snu.ac.kr/sdhj/index.jsp?type=hj/GK14746_00IM0001_111a.jpg","1867_수북면_111a")</f>
        <v>1867_수북면_111a</v>
      </c>
      <c r="B850" s="4">
        <v>1867</v>
      </c>
      <c r="C850" s="4" t="s">
        <v>7520</v>
      </c>
      <c r="D850" s="4" t="s">
        <v>7521</v>
      </c>
      <c r="E850" s="4">
        <v>849</v>
      </c>
      <c r="F850" s="5">
        <v>5</v>
      </c>
      <c r="G850" s="5" t="s">
        <v>3107</v>
      </c>
      <c r="H850" s="5" t="s">
        <v>3108</v>
      </c>
      <c r="I850" s="5">
        <v>11</v>
      </c>
      <c r="L850" s="5">
        <v>1</v>
      </c>
      <c r="M850" s="4" t="s">
        <v>3955</v>
      </c>
      <c r="N850" s="4" t="s">
        <v>3956</v>
      </c>
      <c r="T850" s="5" t="s">
        <v>7828</v>
      </c>
      <c r="U850" s="5" t="s">
        <v>170</v>
      </c>
      <c r="V850" s="5" t="s">
        <v>171</v>
      </c>
      <c r="Y850" s="5" t="s">
        <v>3963</v>
      </c>
      <c r="Z850" s="5" t="s">
        <v>3964</v>
      </c>
      <c r="AD850" s="5" t="s">
        <v>531</v>
      </c>
      <c r="AE850" s="5" t="s">
        <v>532</v>
      </c>
    </row>
    <row r="851" spans="1:72" ht="13.5" customHeight="1">
      <c r="A851" s="7" t="str">
        <f>HYPERLINK("http://kyu.snu.ac.kr/sdhj/index.jsp?type=hj/GK14746_00IM0001_111a.jpg","1867_수북면_111a")</f>
        <v>1867_수북면_111a</v>
      </c>
      <c r="B851" s="4">
        <v>1867</v>
      </c>
      <c r="C851" s="4" t="s">
        <v>7566</v>
      </c>
      <c r="D851" s="4" t="s">
        <v>7567</v>
      </c>
      <c r="E851" s="4">
        <v>850</v>
      </c>
      <c r="F851" s="5">
        <v>5</v>
      </c>
      <c r="G851" s="5" t="s">
        <v>3107</v>
      </c>
      <c r="H851" s="5" t="s">
        <v>3108</v>
      </c>
      <c r="I851" s="5">
        <v>11</v>
      </c>
      <c r="L851" s="5">
        <v>2</v>
      </c>
      <c r="M851" s="4" t="s">
        <v>3965</v>
      </c>
      <c r="N851" s="4" t="s">
        <v>3966</v>
      </c>
      <c r="O851" s="5" t="s">
        <v>14</v>
      </c>
      <c r="P851" s="5" t="s">
        <v>15</v>
      </c>
      <c r="T851" s="5" t="s">
        <v>8208</v>
      </c>
      <c r="U851" s="5" t="s">
        <v>134</v>
      </c>
      <c r="V851" s="5" t="s">
        <v>135</v>
      </c>
      <c r="W851" s="5" t="s">
        <v>3420</v>
      </c>
      <c r="X851" s="5" t="s">
        <v>3421</v>
      </c>
      <c r="Y851" s="5" t="s">
        <v>3967</v>
      </c>
      <c r="Z851" s="5" t="s">
        <v>3968</v>
      </c>
      <c r="AC851" s="5">
        <v>37</v>
      </c>
      <c r="AD851" s="5" t="s">
        <v>414</v>
      </c>
      <c r="AE851" s="5" t="s">
        <v>415</v>
      </c>
      <c r="AJ851" s="5" t="s">
        <v>35</v>
      </c>
      <c r="AK851" s="5" t="s">
        <v>36</v>
      </c>
      <c r="AL851" s="5" t="s">
        <v>112</v>
      </c>
      <c r="AM851" s="5" t="s">
        <v>113</v>
      </c>
      <c r="AT851" s="5" t="s">
        <v>134</v>
      </c>
      <c r="AU851" s="5" t="s">
        <v>135</v>
      </c>
      <c r="AV851" s="5" t="s">
        <v>2616</v>
      </c>
      <c r="AW851" s="5" t="s">
        <v>8209</v>
      </c>
      <c r="BG851" s="5" t="s">
        <v>144</v>
      </c>
      <c r="BH851" s="5" t="s">
        <v>145</v>
      </c>
      <c r="BI851" s="5" t="s">
        <v>393</v>
      </c>
      <c r="BJ851" s="5" t="s">
        <v>394</v>
      </c>
      <c r="BK851" s="5" t="s">
        <v>144</v>
      </c>
      <c r="BL851" s="5" t="s">
        <v>145</v>
      </c>
      <c r="BM851" s="5" t="s">
        <v>3455</v>
      </c>
      <c r="BN851" s="5" t="s">
        <v>3456</v>
      </c>
      <c r="BO851" s="5" t="s">
        <v>144</v>
      </c>
      <c r="BP851" s="5" t="s">
        <v>145</v>
      </c>
      <c r="BQ851" s="5" t="s">
        <v>3969</v>
      </c>
      <c r="BR851" s="5" t="s">
        <v>3970</v>
      </c>
      <c r="BS851" s="5" t="s">
        <v>242</v>
      </c>
      <c r="BT851" s="5" t="s">
        <v>243</v>
      </c>
    </row>
    <row r="852" spans="1:72" ht="13.5" customHeight="1">
      <c r="A852" s="7" t="str">
        <f>HYPERLINK("http://kyu.snu.ac.kr/sdhj/index.jsp?type=hj/GK14746_00IM0001_111a.jpg","1867_수북면_111a")</f>
        <v>1867_수북면_111a</v>
      </c>
      <c r="B852" s="4">
        <v>1867</v>
      </c>
      <c r="C852" s="4" t="s">
        <v>7596</v>
      </c>
      <c r="D852" s="4" t="s">
        <v>7597</v>
      </c>
      <c r="E852" s="4">
        <v>851</v>
      </c>
      <c r="F852" s="5">
        <v>5</v>
      </c>
      <c r="G852" s="5" t="s">
        <v>3107</v>
      </c>
      <c r="H852" s="5" t="s">
        <v>3108</v>
      </c>
      <c r="I852" s="5">
        <v>11</v>
      </c>
      <c r="L852" s="5">
        <v>2</v>
      </c>
      <c r="M852" s="4" t="s">
        <v>3965</v>
      </c>
      <c r="N852" s="4" t="s">
        <v>3966</v>
      </c>
      <c r="S852" s="5" t="s">
        <v>96</v>
      </c>
      <c r="T852" s="5" t="s">
        <v>97</v>
      </c>
      <c r="W852" s="5" t="s">
        <v>210</v>
      </c>
      <c r="X852" s="5" t="s">
        <v>211</v>
      </c>
      <c r="Y852" s="5" t="s">
        <v>156</v>
      </c>
      <c r="Z852" s="5" t="s">
        <v>157</v>
      </c>
      <c r="AC852" s="5">
        <v>37</v>
      </c>
      <c r="AD852" s="5" t="s">
        <v>414</v>
      </c>
      <c r="AE852" s="5" t="s">
        <v>415</v>
      </c>
      <c r="AJ852" s="5" t="s">
        <v>35</v>
      </c>
      <c r="AK852" s="5" t="s">
        <v>36</v>
      </c>
      <c r="AL852" s="5" t="s">
        <v>154</v>
      </c>
      <c r="AM852" s="5" t="s">
        <v>155</v>
      </c>
      <c r="AT852" s="5" t="s">
        <v>144</v>
      </c>
      <c r="AU852" s="5" t="s">
        <v>145</v>
      </c>
      <c r="AV852" s="5" t="s">
        <v>3971</v>
      </c>
      <c r="AW852" s="5" t="s">
        <v>3972</v>
      </c>
      <c r="BG852" s="5" t="s">
        <v>144</v>
      </c>
      <c r="BH852" s="5" t="s">
        <v>145</v>
      </c>
      <c r="BI852" s="5" t="s">
        <v>3973</v>
      </c>
      <c r="BJ852" s="5" t="s">
        <v>2535</v>
      </c>
      <c r="BK852" s="5" t="s">
        <v>144</v>
      </c>
      <c r="BL852" s="5" t="s">
        <v>145</v>
      </c>
      <c r="BM852" s="5" t="s">
        <v>3974</v>
      </c>
      <c r="BN852" s="5" t="s">
        <v>3975</v>
      </c>
      <c r="BO852" s="5" t="s">
        <v>144</v>
      </c>
      <c r="BP852" s="5" t="s">
        <v>145</v>
      </c>
      <c r="BQ852" s="5" t="s">
        <v>3976</v>
      </c>
      <c r="BR852" s="5" t="s">
        <v>3977</v>
      </c>
      <c r="BS852" s="5" t="s">
        <v>3130</v>
      </c>
      <c r="BT852" s="5" t="s">
        <v>3131</v>
      </c>
    </row>
    <row r="853" spans="1:72" ht="13.5" customHeight="1">
      <c r="A853" s="7" t="str">
        <f>HYPERLINK("http://kyu.snu.ac.kr/sdhj/index.jsp?type=hj/GK14746_00IM0001_111a.jpg","1867_수북면_111a")</f>
        <v>1867_수북면_111a</v>
      </c>
      <c r="B853" s="4">
        <v>1867</v>
      </c>
      <c r="C853" s="4" t="s">
        <v>7716</v>
      </c>
      <c r="D853" s="4" t="s">
        <v>7717</v>
      </c>
      <c r="E853" s="4">
        <v>852</v>
      </c>
      <c r="F853" s="5">
        <v>5</v>
      </c>
      <c r="G853" s="5" t="s">
        <v>3107</v>
      </c>
      <c r="H853" s="5" t="s">
        <v>3108</v>
      </c>
      <c r="I853" s="5">
        <v>11</v>
      </c>
      <c r="L853" s="5">
        <v>2</v>
      </c>
      <c r="M853" s="4" t="s">
        <v>3965</v>
      </c>
      <c r="N853" s="4" t="s">
        <v>3966</v>
      </c>
      <c r="T853" s="5" t="s">
        <v>8210</v>
      </c>
      <c r="U853" s="5" t="s">
        <v>170</v>
      </c>
      <c r="V853" s="5" t="s">
        <v>171</v>
      </c>
      <c r="Y853" s="5" t="s">
        <v>3978</v>
      </c>
      <c r="Z853" s="5" t="s">
        <v>3979</v>
      </c>
      <c r="AD853" s="5" t="s">
        <v>82</v>
      </c>
      <c r="AE853" s="5" t="s">
        <v>83</v>
      </c>
    </row>
    <row r="854" spans="1:72" ht="13.5" customHeight="1">
      <c r="A854" s="7" t="str">
        <f>HYPERLINK("http://kyu.snu.ac.kr/sdhj/index.jsp?type=hj/GK14746_00IM0001_111a.jpg","1867_수북면_111a")</f>
        <v>1867_수북면_111a</v>
      </c>
      <c r="B854" s="4">
        <v>1867</v>
      </c>
      <c r="C854" s="4" t="s">
        <v>7792</v>
      </c>
      <c r="D854" s="4" t="s">
        <v>7793</v>
      </c>
      <c r="E854" s="4">
        <v>853</v>
      </c>
      <c r="F854" s="5">
        <v>5</v>
      </c>
      <c r="G854" s="5" t="s">
        <v>3107</v>
      </c>
      <c r="H854" s="5" t="s">
        <v>3108</v>
      </c>
      <c r="I854" s="5">
        <v>11</v>
      </c>
      <c r="L854" s="5">
        <v>3</v>
      </c>
      <c r="M854" s="4" t="s">
        <v>3953</v>
      </c>
      <c r="N854" s="4" t="s">
        <v>3954</v>
      </c>
      <c r="T854" s="5" t="s">
        <v>7532</v>
      </c>
      <c r="U854" s="5" t="s">
        <v>134</v>
      </c>
      <c r="V854" s="5" t="s">
        <v>135</v>
      </c>
      <c r="W854" s="5" t="s">
        <v>411</v>
      </c>
      <c r="X854" s="5" t="s">
        <v>23</v>
      </c>
      <c r="Y854" s="5" t="s">
        <v>3980</v>
      </c>
      <c r="Z854" s="5" t="s">
        <v>3244</v>
      </c>
      <c r="AC854" s="5">
        <v>56</v>
      </c>
      <c r="AD854" s="5" t="s">
        <v>1006</v>
      </c>
      <c r="AE854" s="5" t="s">
        <v>1007</v>
      </c>
      <c r="AJ854" s="5" t="s">
        <v>35</v>
      </c>
      <c r="AK854" s="5" t="s">
        <v>36</v>
      </c>
      <c r="AL854" s="5" t="s">
        <v>142</v>
      </c>
      <c r="AM854" s="5" t="s">
        <v>143</v>
      </c>
      <c r="AT854" s="5" t="s">
        <v>144</v>
      </c>
      <c r="AU854" s="5" t="s">
        <v>145</v>
      </c>
      <c r="AV854" s="5" t="s">
        <v>3981</v>
      </c>
      <c r="AW854" s="5" t="s">
        <v>3053</v>
      </c>
      <c r="BG854" s="5" t="s">
        <v>144</v>
      </c>
      <c r="BH854" s="5" t="s">
        <v>145</v>
      </c>
      <c r="BI854" s="5" t="s">
        <v>3506</v>
      </c>
      <c r="BJ854" s="5" t="s">
        <v>3507</v>
      </c>
      <c r="BK854" s="5" t="s">
        <v>144</v>
      </c>
      <c r="BL854" s="5" t="s">
        <v>145</v>
      </c>
      <c r="BM854" s="5" t="s">
        <v>3982</v>
      </c>
      <c r="BN854" s="5" t="s">
        <v>421</v>
      </c>
      <c r="BO854" s="5" t="s">
        <v>144</v>
      </c>
      <c r="BP854" s="5" t="s">
        <v>145</v>
      </c>
      <c r="BQ854" s="5" t="s">
        <v>3983</v>
      </c>
      <c r="BR854" s="5" t="s">
        <v>3984</v>
      </c>
      <c r="BS854" s="5" t="s">
        <v>342</v>
      </c>
      <c r="BT854" s="5" t="s">
        <v>343</v>
      </c>
    </row>
    <row r="855" spans="1:72" ht="13.5" customHeight="1">
      <c r="A855" s="7" t="str">
        <f>HYPERLINK("http://kyu.snu.ac.kr/sdhj/index.jsp?type=hj/GK14746_00IM0001_111a.jpg","1867_수북면_111a")</f>
        <v>1867_수북면_111a</v>
      </c>
      <c r="B855" s="4">
        <v>1867</v>
      </c>
      <c r="C855" s="4" t="s">
        <v>7533</v>
      </c>
      <c r="D855" s="4" t="s">
        <v>7534</v>
      </c>
      <c r="E855" s="4">
        <v>854</v>
      </c>
      <c r="F855" s="5">
        <v>5</v>
      </c>
      <c r="G855" s="5" t="s">
        <v>3107</v>
      </c>
      <c r="H855" s="5" t="s">
        <v>3108</v>
      </c>
      <c r="I855" s="5">
        <v>11</v>
      </c>
      <c r="L855" s="5">
        <v>3</v>
      </c>
      <c r="M855" s="4" t="s">
        <v>3953</v>
      </c>
      <c r="N855" s="4" t="s">
        <v>3954</v>
      </c>
      <c r="S855" s="5" t="s">
        <v>96</v>
      </c>
      <c r="T855" s="5" t="s">
        <v>97</v>
      </c>
      <c r="W855" s="5" t="s">
        <v>3420</v>
      </c>
      <c r="X855" s="5" t="s">
        <v>3421</v>
      </c>
      <c r="Y855" s="5" t="s">
        <v>156</v>
      </c>
      <c r="Z855" s="5" t="s">
        <v>157</v>
      </c>
      <c r="AC855" s="5">
        <v>50</v>
      </c>
      <c r="AD855" s="5" t="s">
        <v>194</v>
      </c>
      <c r="AE855" s="5" t="s">
        <v>195</v>
      </c>
      <c r="AJ855" s="5" t="s">
        <v>35</v>
      </c>
      <c r="AK855" s="5" t="s">
        <v>36</v>
      </c>
      <c r="AL855" s="5" t="s">
        <v>112</v>
      </c>
      <c r="AM855" s="5" t="s">
        <v>113</v>
      </c>
      <c r="AT855" s="5" t="s">
        <v>144</v>
      </c>
      <c r="AU855" s="5" t="s">
        <v>145</v>
      </c>
      <c r="AV855" s="5" t="s">
        <v>2148</v>
      </c>
      <c r="AW855" s="5" t="s">
        <v>2149</v>
      </c>
      <c r="BG855" s="5" t="s">
        <v>144</v>
      </c>
      <c r="BH855" s="5" t="s">
        <v>145</v>
      </c>
      <c r="BI855" s="5" t="s">
        <v>3341</v>
      </c>
      <c r="BJ855" s="5" t="s">
        <v>3342</v>
      </c>
      <c r="BK855" s="5" t="s">
        <v>144</v>
      </c>
      <c r="BL855" s="5" t="s">
        <v>145</v>
      </c>
      <c r="BM855" s="5" t="s">
        <v>3343</v>
      </c>
      <c r="BN855" s="5" t="s">
        <v>3344</v>
      </c>
      <c r="BO855" s="5" t="s">
        <v>144</v>
      </c>
      <c r="BP855" s="5" t="s">
        <v>145</v>
      </c>
      <c r="BQ855" s="5" t="s">
        <v>3345</v>
      </c>
      <c r="BR855" s="5" t="s">
        <v>3346</v>
      </c>
      <c r="BS855" s="5" t="s">
        <v>228</v>
      </c>
      <c r="BT855" s="5" t="s">
        <v>229</v>
      </c>
    </row>
    <row r="856" spans="1:72" ht="13.5" customHeight="1">
      <c r="A856" s="7" t="str">
        <f>HYPERLINK("http://kyu.snu.ac.kr/sdhj/index.jsp?type=hj/GK14746_00IM0001_111a.jpg","1867_수북면_111a")</f>
        <v>1867_수북면_111a</v>
      </c>
      <c r="B856" s="4">
        <v>1867</v>
      </c>
      <c r="C856" s="4" t="s">
        <v>7536</v>
      </c>
      <c r="D856" s="4" t="s">
        <v>7537</v>
      </c>
      <c r="E856" s="4">
        <v>855</v>
      </c>
      <c r="F856" s="5">
        <v>5</v>
      </c>
      <c r="G856" s="5" t="s">
        <v>3107</v>
      </c>
      <c r="H856" s="5" t="s">
        <v>3108</v>
      </c>
      <c r="I856" s="5">
        <v>11</v>
      </c>
      <c r="L856" s="5">
        <v>3</v>
      </c>
      <c r="M856" s="4" t="s">
        <v>3953</v>
      </c>
      <c r="N856" s="4" t="s">
        <v>3954</v>
      </c>
      <c r="T856" s="5" t="s">
        <v>7535</v>
      </c>
      <c r="U856" s="5" t="s">
        <v>170</v>
      </c>
      <c r="V856" s="5" t="s">
        <v>171</v>
      </c>
      <c r="Y856" s="5" t="s">
        <v>3985</v>
      </c>
      <c r="Z856" s="5" t="s">
        <v>3986</v>
      </c>
      <c r="AD856" s="5" t="s">
        <v>553</v>
      </c>
      <c r="AE856" s="5" t="s">
        <v>554</v>
      </c>
    </row>
    <row r="857" spans="1:72" ht="13.5" customHeight="1">
      <c r="A857" s="7" t="str">
        <f>HYPERLINK("http://kyu.snu.ac.kr/sdhj/index.jsp?type=hj/GK14746_00IM0001_111a.jpg","1867_수북면_111a")</f>
        <v>1867_수북면_111a</v>
      </c>
      <c r="B857" s="4">
        <v>1867</v>
      </c>
      <c r="C857" s="4" t="s">
        <v>7536</v>
      </c>
      <c r="D857" s="4" t="s">
        <v>7537</v>
      </c>
      <c r="E857" s="4">
        <v>856</v>
      </c>
      <c r="F857" s="5">
        <v>5</v>
      </c>
      <c r="G857" s="5" t="s">
        <v>3107</v>
      </c>
      <c r="H857" s="5" t="s">
        <v>3108</v>
      </c>
      <c r="I857" s="5">
        <v>11</v>
      </c>
      <c r="L857" s="5">
        <v>4</v>
      </c>
      <c r="M857" s="4" t="s">
        <v>3987</v>
      </c>
      <c r="N857" s="4" t="s">
        <v>3988</v>
      </c>
      <c r="T857" s="5" t="s">
        <v>7833</v>
      </c>
      <c r="U857" s="5" t="s">
        <v>134</v>
      </c>
      <c r="V857" s="5" t="s">
        <v>135</v>
      </c>
      <c r="W857" s="5" t="s">
        <v>3420</v>
      </c>
      <c r="X857" s="5" t="s">
        <v>3421</v>
      </c>
      <c r="Y857" s="5" t="s">
        <v>3989</v>
      </c>
      <c r="Z857" s="5" t="s">
        <v>8211</v>
      </c>
      <c r="AC857" s="5">
        <v>55</v>
      </c>
      <c r="AD857" s="5" t="s">
        <v>479</v>
      </c>
      <c r="AE857" s="5" t="s">
        <v>480</v>
      </c>
      <c r="AJ857" s="5" t="s">
        <v>35</v>
      </c>
      <c r="AK857" s="5" t="s">
        <v>36</v>
      </c>
      <c r="AL857" s="5" t="s">
        <v>112</v>
      </c>
      <c r="AM857" s="5" t="s">
        <v>113</v>
      </c>
      <c r="AT857" s="5" t="s">
        <v>144</v>
      </c>
      <c r="AU857" s="5" t="s">
        <v>145</v>
      </c>
      <c r="AV857" s="5" t="s">
        <v>393</v>
      </c>
      <c r="AW857" s="5" t="s">
        <v>394</v>
      </c>
      <c r="BG857" s="5" t="s">
        <v>144</v>
      </c>
      <c r="BH857" s="5" t="s">
        <v>145</v>
      </c>
      <c r="BI857" s="5" t="s">
        <v>3455</v>
      </c>
      <c r="BJ857" s="5" t="s">
        <v>3456</v>
      </c>
      <c r="BK857" s="5" t="s">
        <v>144</v>
      </c>
      <c r="BL857" s="5" t="s">
        <v>145</v>
      </c>
      <c r="BM857" s="5" t="s">
        <v>3457</v>
      </c>
      <c r="BN857" s="5" t="s">
        <v>3458</v>
      </c>
      <c r="BO857" s="5" t="s">
        <v>144</v>
      </c>
      <c r="BP857" s="5" t="s">
        <v>145</v>
      </c>
      <c r="BQ857" s="5" t="s">
        <v>3459</v>
      </c>
      <c r="BR857" s="5" t="s">
        <v>3460</v>
      </c>
      <c r="BS857" s="5" t="s">
        <v>477</v>
      </c>
      <c r="BT857" s="5" t="s">
        <v>478</v>
      </c>
    </row>
    <row r="858" spans="1:72" ht="13.5" customHeight="1">
      <c r="A858" s="7" t="str">
        <f>HYPERLINK("http://kyu.snu.ac.kr/sdhj/index.jsp?type=hj/GK14746_00IM0001_111b.jpg","1867_수북면_111b")</f>
        <v>1867_수북면_111b</v>
      </c>
      <c r="B858" s="4">
        <v>1867</v>
      </c>
      <c r="C858" s="4" t="s">
        <v>8136</v>
      </c>
      <c r="D858" s="4" t="s">
        <v>8137</v>
      </c>
      <c r="E858" s="4">
        <v>857</v>
      </c>
      <c r="F858" s="5">
        <v>5</v>
      </c>
      <c r="G858" s="5" t="s">
        <v>3107</v>
      </c>
      <c r="H858" s="5" t="s">
        <v>3108</v>
      </c>
      <c r="I858" s="5">
        <v>11</v>
      </c>
      <c r="L858" s="5">
        <v>4</v>
      </c>
      <c r="M858" s="4" t="s">
        <v>3987</v>
      </c>
      <c r="N858" s="4" t="s">
        <v>3988</v>
      </c>
      <c r="S858" s="5" t="s">
        <v>114</v>
      </c>
      <c r="T858" s="5" t="s">
        <v>115</v>
      </c>
      <c r="U858" s="5" t="s">
        <v>134</v>
      </c>
      <c r="V858" s="5" t="s">
        <v>135</v>
      </c>
      <c r="Y858" s="5" t="s">
        <v>3990</v>
      </c>
      <c r="Z858" s="5" t="s">
        <v>3991</v>
      </c>
      <c r="AC858" s="5">
        <v>36</v>
      </c>
      <c r="AD858" s="5" t="s">
        <v>426</v>
      </c>
      <c r="AE858" s="5" t="s">
        <v>427</v>
      </c>
    </row>
    <row r="859" spans="1:72" ht="13.5" customHeight="1">
      <c r="A859" s="7" t="str">
        <f>HYPERLINK("http://kyu.snu.ac.kr/sdhj/index.jsp?type=hj/GK14746_00IM0001_111b.jpg","1867_수북면_111b")</f>
        <v>1867_수북면_111b</v>
      </c>
      <c r="B859" s="4">
        <v>1867</v>
      </c>
      <c r="C859" s="4" t="s">
        <v>7834</v>
      </c>
      <c r="D859" s="4" t="s">
        <v>7835</v>
      </c>
      <c r="E859" s="4">
        <v>858</v>
      </c>
      <c r="F859" s="5">
        <v>5</v>
      </c>
      <c r="G859" s="5" t="s">
        <v>3107</v>
      </c>
      <c r="H859" s="5" t="s">
        <v>3108</v>
      </c>
      <c r="I859" s="5">
        <v>11</v>
      </c>
      <c r="L859" s="5">
        <v>4</v>
      </c>
      <c r="M859" s="4" t="s">
        <v>3987</v>
      </c>
      <c r="N859" s="4" t="s">
        <v>3988</v>
      </c>
      <c r="S859" s="5" t="s">
        <v>208</v>
      </c>
      <c r="T859" s="5" t="s">
        <v>209</v>
      </c>
      <c r="W859" s="5" t="s">
        <v>3992</v>
      </c>
      <c r="X859" s="5" t="s">
        <v>371</v>
      </c>
      <c r="Y859" s="5" t="s">
        <v>156</v>
      </c>
      <c r="Z859" s="5" t="s">
        <v>157</v>
      </c>
      <c r="AC859" s="5">
        <v>32</v>
      </c>
      <c r="AD859" s="5" t="s">
        <v>158</v>
      </c>
      <c r="AE859" s="5" t="s">
        <v>159</v>
      </c>
    </row>
    <row r="860" spans="1:72" ht="13.5" customHeight="1">
      <c r="A860" s="7" t="str">
        <f>HYPERLINK("http://kyu.snu.ac.kr/sdhj/index.jsp?type=hj/GK14746_00IM0001_111b.jpg","1867_수북면_111b")</f>
        <v>1867_수북면_111b</v>
      </c>
      <c r="B860" s="4">
        <v>1867</v>
      </c>
      <c r="C860" s="4" t="s">
        <v>7834</v>
      </c>
      <c r="D860" s="4" t="s">
        <v>7835</v>
      </c>
      <c r="E860" s="4">
        <v>859</v>
      </c>
      <c r="F860" s="5">
        <v>5</v>
      </c>
      <c r="G860" s="5" t="s">
        <v>3107</v>
      </c>
      <c r="H860" s="5" t="s">
        <v>3108</v>
      </c>
      <c r="I860" s="5">
        <v>11</v>
      </c>
      <c r="L860" s="5">
        <v>4</v>
      </c>
      <c r="M860" s="4" t="s">
        <v>3987</v>
      </c>
      <c r="N860" s="4" t="s">
        <v>3988</v>
      </c>
      <c r="T860" s="5" t="s">
        <v>7836</v>
      </c>
      <c r="U860" s="5" t="s">
        <v>170</v>
      </c>
      <c r="V860" s="5" t="s">
        <v>171</v>
      </c>
      <c r="Y860" s="5" t="s">
        <v>3993</v>
      </c>
      <c r="Z860" s="5" t="s">
        <v>3994</v>
      </c>
      <c r="AD860" s="5" t="s">
        <v>126</v>
      </c>
      <c r="AE860" s="5" t="s">
        <v>127</v>
      </c>
    </row>
    <row r="861" spans="1:72" ht="13.5" customHeight="1">
      <c r="A861" s="7" t="str">
        <f>HYPERLINK("http://kyu.snu.ac.kr/sdhj/index.jsp?type=hj/GK14746_00IM0001_111b.jpg","1867_수북면_111b")</f>
        <v>1867_수북면_111b</v>
      </c>
      <c r="B861" s="4">
        <v>1867</v>
      </c>
      <c r="C861" s="4" t="s">
        <v>7834</v>
      </c>
      <c r="D861" s="4" t="s">
        <v>7835</v>
      </c>
      <c r="E861" s="4">
        <v>860</v>
      </c>
      <c r="F861" s="5">
        <v>5</v>
      </c>
      <c r="G861" s="5" t="s">
        <v>3107</v>
      </c>
      <c r="H861" s="5" t="s">
        <v>3108</v>
      </c>
      <c r="I861" s="5">
        <v>11</v>
      </c>
      <c r="L861" s="5">
        <v>5</v>
      </c>
      <c r="M861" s="4" t="s">
        <v>3995</v>
      </c>
      <c r="N861" s="4" t="s">
        <v>3996</v>
      </c>
      <c r="T861" s="5" t="s">
        <v>7860</v>
      </c>
      <c r="U861" s="5" t="s">
        <v>134</v>
      </c>
      <c r="V861" s="5" t="s">
        <v>135</v>
      </c>
      <c r="W861" s="5" t="s">
        <v>78</v>
      </c>
      <c r="X861" s="5" t="s">
        <v>79</v>
      </c>
      <c r="Y861" s="5" t="s">
        <v>3997</v>
      </c>
      <c r="Z861" s="5" t="s">
        <v>3998</v>
      </c>
      <c r="AC861" s="5">
        <v>40</v>
      </c>
      <c r="AD861" s="5" t="s">
        <v>649</v>
      </c>
      <c r="AE861" s="5" t="s">
        <v>650</v>
      </c>
      <c r="AJ861" s="5" t="s">
        <v>35</v>
      </c>
      <c r="AK861" s="5" t="s">
        <v>36</v>
      </c>
      <c r="AL861" s="5" t="s">
        <v>160</v>
      </c>
      <c r="AM861" s="5" t="s">
        <v>161</v>
      </c>
      <c r="AT861" s="5" t="s">
        <v>144</v>
      </c>
      <c r="AU861" s="5" t="s">
        <v>145</v>
      </c>
      <c r="AV861" s="5" t="s">
        <v>3999</v>
      </c>
      <c r="AW861" s="5" t="s">
        <v>4000</v>
      </c>
      <c r="BG861" s="5" t="s">
        <v>144</v>
      </c>
      <c r="BH861" s="5" t="s">
        <v>145</v>
      </c>
      <c r="BI861" s="5" t="s">
        <v>4001</v>
      </c>
      <c r="BJ861" s="5" t="s">
        <v>4002</v>
      </c>
      <c r="BK861" s="5" t="s">
        <v>144</v>
      </c>
      <c r="BL861" s="5" t="s">
        <v>145</v>
      </c>
      <c r="BM861" s="5" t="s">
        <v>3462</v>
      </c>
      <c r="BN861" s="5" t="s">
        <v>1416</v>
      </c>
      <c r="BO861" s="5" t="s">
        <v>144</v>
      </c>
      <c r="BP861" s="5" t="s">
        <v>145</v>
      </c>
      <c r="BQ861" s="5" t="s">
        <v>4003</v>
      </c>
      <c r="BR861" s="5" t="s">
        <v>4004</v>
      </c>
      <c r="BS861" s="5" t="s">
        <v>686</v>
      </c>
      <c r="BT861" s="5" t="s">
        <v>687</v>
      </c>
    </row>
    <row r="862" spans="1:72" ht="13.5" customHeight="1">
      <c r="A862" s="7" t="str">
        <f>HYPERLINK("http://kyu.snu.ac.kr/sdhj/index.jsp?type=hj/GK14746_00IM0001_111b.jpg","1867_수북면_111b")</f>
        <v>1867_수북면_111b</v>
      </c>
      <c r="B862" s="4">
        <v>1867</v>
      </c>
      <c r="C862" s="4" t="s">
        <v>7459</v>
      </c>
      <c r="D862" s="4" t="s">
        <v>7460</v>
      </c>
      <c r="E862" s="4">
        <v>861</v>
      </c>
      <c r="F862" s="5">
        <v>5</v>
      </c>
      <c r="G862" s="5" t="s">
        <v>3107</v>
      </c>
      <c r="H862" s="5" t="s">
        <v>3108</v>
      </c>
      <c r="I862" s="5">
        <v>11</v>
      </c>
      <c r="L862" s="5">
        <v>5</v>
      </c>
      <c r="M862" s="4" t="s">
        <v>3995</v>
      </c>
      <c r="N862" s="4" t="s">
        <v>3996</v>
      </c>
      <c r="S862" s="5" t="s">
        <v>96</v>
      </c>
      <c r="T862" s="5" t="s">
        <v>97</v>
      </c>
      <c r="W862" s="5" t="s">
        <v>702</v>
      </c>
      <c r="X862" s="5" t="s">
        <v>137</v>
      </c>
      <c r="Y862" s="5" t="s">
        <v>156</v>
      </c>
      <c r="Z862" s="5" t="s">
        <v>157</v>
      </c>
      <c r="AC862" s="5">
        <v>39</v>
      </c>
      <c r="AD862" s="5" t="s">
        <v>260</v>
      </c>
      <c r="AE862" s="5" t="s">
        <v>261</v>
      </c>
      <c r="AJ862" s="5" t="s">
        <v>35</v>
      </c>
      <c r="AK862" s="5" t="s">
        <v>36</v>
      </c>
      <c r="AL862" s="5" t="s">
        <v>659</v>
      </c>
      <c r="AM862" s="5" t="s">
        <v>660</v>
      </c>
      <c r="AT862" s="5" t="s">
        <v>144</v>
      </c>
      <c r="AU862" s="5" t="s">
        <v>145</v>
      </c>
      <c r="AV862" s="5" t="s">
        <v>4005</v>
      </c>
      <c r="AW862" s="5" t="s">
        <v>4006</v>
      </c>
      <c r="BG862" s="5" t="s">
        <v>144</v>
      </c>
      <c r="BH862" s="5" t="s">
        <v>145</v>
      </c>
      <c r="BI862" s="5" t="s">
        <v>4007</v>
      </c>
      <c r="BJ862" s="5" t="s">
        <v>4008</v>
      </c>
      <c r="BK862" s="5" t="s">
        <v>144</v>
      </c>
      <c r="BL862" s="5" t="s">
        <v>145</v>
      </c>
      <c r="BM862" s="5" t="s">
        <v>4009</v>
      </c>
      <c r="BN862" s="5" t="s">
        <v>4010</v>
      </c>
      <c r="BO862" s="5" t="s">
        <v>144</v>
      </c>
      <c r="BP862" s="5" t="s">
        <v>145</v>
      </c>
      <c r="BQ862" s="5" t="s">
        <v>4011</v>
      </c>
      <c r="BR862" s="5" t="s">
        <v>4012</v>
      </c>
      <c r="BS862" s="5" t="s">
        <v>527</v>
      </c>
      <c r="BT862" s="5" t="s">
        <v>528</v>
      </c>
    </row>
    <row r="863" spans="1:72" ht="13.5" customHeight="1">
      <c r="A863" s="7" t="str">
        <f>HYPERLINK("http://kyu.snu.ac.kr/sdhj/index.jsp?type=hj/GK14746_00IM0001_111b.jpg","1867_수북면_111b")</f>
        <v>1867_수북면_111b</v>
      </c>
      <c r="B863" s="4">
        <v>1867</v>
      </c>
      <c r="C863" s="4" t="s">
        <v>7863</v>
      </c>
      <c r="D863" s="4" t="s">
        <v>7864</v>
      </c>
      <c r="E863" s="4">
        <v>862</v>
      </c>
      <c r="F863" s="5">
        <v>5</v>
      </c>
      <c r="G863" s="5" t="s">
        <v>3107</v>
      </c>
      <c r="H863" s="5" t="s">
        <v>3108</v>
      </c>
      <c r="I863" s="5">
        <v>11</v>
      </c>
      <c r="L863" s="5">
        <v>5</v>
      </c>
      <c r="M863" s="4" t="s">
        <v>3995</v>
      </c>
      <c r="N863" s="4" t="s">
        <v>3996</v>
      </c>
      <c r="T863" s="5" t="s">
        <v>7865</v>
      </c>
      <c r="U863" s="5" t="s">
        <v>170</v>
      </c>
      <c r="V863" s="5" t="s">
        <v>171</v>
      </c>
      <c r="Y863" s="5" t="s">
        <v>4013</v>
      </c>
      <c r="Z863" s="5" t="s">
        <v>4014</v>
      </c>
      <c r="AD863" s="5" t="s">
        <v>174</v>
      </c>
      <c r="AE863" s="5" t="s">
        <v>175</v>
      </c>
    </row>
    <row r="864" spans="1:72" ht="13.5" customHeight="1">
      <c r="A864" s="7" t="str">
        <f>HYPERLINK("http://kyu.snu.ac.kr/sdhj/index.jsp?type=hj/GK14746_00IM0001_111b.jpg","1867_수북면_111b")</f>
        <v>1867_수북면_111b</v>
      </c>
      <c r="B864" s="4">
        <v>1867</v>
      </c>
      <c r="C864" s="4" t="s">
        <v>7863</v>
      </c>
      <c r="D864" s="4" t="s">
        <v>7864</v>
      </c>
      <c r="E864" s="4">
        <v>863</v>
      </c>
      <c r="F864" s="5">
        <v>5</v>
      </c>
      <c r="G864" s="5" t="s">
        <v>3107</v>
      </c>
      <c r="H864" s="5" t="s">
        <v>3108</v>
      </c>
      <c r="I864" s="5">
        <v>12</v>
      </c>
      <c r="J864" s="5" t="s">
        <v>4015</v>
      </c>
      <c r="K864" s="5" t="s">
        <v>4016</v>
      </c>
      <c r="L864" s="5">
        <v>1</v>
      </c>
      <c r="M864" s="4" t="s">
        <v>4015</v>
      </c>
      <c r="N864" s="4" t="s">
        <v>4016</v>
      </c>
      <c r="T864" s="5" t="s">
        <v>8212</v>
      </c>
      <c r="U864" s="5" t="s">
        <v>134</v>
      </c>
      <c r="V864" s="5" t="s">
        <v>135</v>
      </c>
      <c r="W864" s="5" t="s">
        <v>678</v>
      </c>
      <c r="X864" s="5" t="s">
        <v>679</v>
      </c>
      <c r="Y864" s="5" t="s">
        <v>4017</v>
      </c>
      <c r="Z864" s="5" t="s">
        <v>4018</v>
      </c>
      <c r="AC864" s="5">
        <v>59</v>
      </c>
      <c r="AD864" s="5" t="s">
        <v>240</v>
      </c>
      <c r="AE864" s="5" t="s">
        <v>241</v>
      </c>
      <c r="AJ864" s="5" t="s">
        <v>35</v>
      </c>
      <c r="AK864" s="5" t="s">
        <v>36</v>
      </c>
      <c r="AL864" s="5" t="s">
        <v>668</v>
      </c>
      <c r="AM864" s="5" t="s">
        <v>540</v>
      </c>
      <c r="AT864" s="5" t="s">
        <v>144</v>
      </c>
      <c r="AU864" s="5" t="s">
        <v>145</v>
      </c>
      <c r="AV864" s="5" t="s">
        <v>4019</v>
      </c>
      <c r="AW864" s="5" t="s">
        <v>3535</v>
      </c>
      <c r="BG864" s="5" t="s">
        <v>144</v>
      </c>
      <c r="BH864" s="5" t="s">
        <v>145</v>
      </c>
      <c r="BI864" s="5" t="s">
        <v>4020</v>
      </c>
      <c r="BJ864" s="5" t="s">
        <v>4021</v>
      </c>
      <c r="BK864" s="5" t="s">
        <v>144</v>
      </c>
      <c r="BL864" s="5" t="s">
        <v>145</v>
      </c>
      <c r="BM864" s="5" t="s">
        <v>4022</v>
      </c>
      <c r="BN864" s="5" t="s">
        <v>4023</v>
      </c>
      <c r="BO864" s="5" t="s">
        <v>144</v>
      </c>
      <c r="BP864" s="5" t="s">
        <v>145</v>
      </c>
      <c r="BQ864" s="5" t="s">
        <v>4024</v>
      </c>
      <c r="BR864" s="5" t="s">
        <v>4025</v>
      </c>
      <c r="BS864" s="5" t="s">
        <v>820</v>
      </c>
      <c r="BT864" s="5" t="s">
        <v>821</v>
      </c>
    </row>
    <row r="865" spans="1:72" ht="13.5" customHeight="1">
      <c r="A865" s="7" t="str">
        <f>HYPERLINK("http://kyu.snu.ac.kr/sdhj/index.jsp?type=hj/GK14746_00IM0001_111b.jpg","1867_수북면_111b")</f>
        <v>1867_수북면_111b</v>
      </c>
      <c r="B865" s="4">
        <v>1867</v>
      </c>
      <c r="C865" s="4" t="s">
        <v>7541</v>
      </c>
      <c r="D865" s="4" t="s">
        <v>7542</v>
      </c>
      <c r="E865" s="4">
        <v>864</v>
      </c>
      <c r="F865" s="5">
        <v>5</v>
      </c>
      <c r="G865" s="5" t="s">
        <v>3107</v>
      </c>
      <c r="H865" s="5" t="s">
        <v>3108</v>
      </c>
      <c r="I865" s="5">
        <v>12</v>
      </c>
      <c r="L865" s="5">
        <v>1</v>
      </c>
      <c r="M865" s="4" t="s">
        <v>4015</v>
      </c>
      <c r="N865" s="4" t="s">
        <v>4016</v>
      </c>
      <c r="S865" s="5" t="s">
        <v>96</v>
      </c>
      <c r="T865" s="5" t="s">
        <v>97</v>
      </c>
      <c r="W865" s="5" t="s">
        <v>192</v>
      </c>
      <c r="X865" s="5" t="s">
        <v>193</v>
      </c>
      <c r="Y865" s="5" t="s">
        <v>156</v>
      </c>
      <c r="Z865" s="5" t="s">
        <v>157</v>
      </c>
      <c r="AC865" s="5">
        <v>50</v>
      </c>
      <c r="AD865" s="5" t="s">
        <v>194</v>
      </c>
      <c r="AE865" s="5" t="s">
        <v>195</v>
      </c>
      <c r="AJ865" s="5" t="s">
        <v>35</v>
      </c>
      <c r="AK865" s="5" t="s">
        <v>36</v>
      </c>
      <c r="AL865" s="5" t="s">
        <v>228</v>
      </c>
      <c r="AM865" s="5" t="s">
        <v>229</v>
      </c>
      <c r="AT865" s="5" t="s">
        <v>144</v>
      </c>
      <c r="AU865" s="5" t="s">
        <v>145</v>
      </c>
      <c r="AV865" s="5" t="s">
        <v>4026</v>
      </c>
      <c r="AW865" s="5" t="s">
        <v>4027</v>
      </c>
      <c r="BG865" s="5" t="s">
        <v>144</v>
      </c>
      <c r="BH865" s="5" t="s">
        <v>145</v>
      </c>
      <c r="BI865" s="5" t="s">
        <v>4028</v>
      </c>
      <c r="BJ865" s="5" t="s">
        <v>4029</v>
      </c>
      <c r="BK865" s="5" t="s">
        <v>144</v>
      </c>
      <c r="BL865" s="5" t="s">
        <v>145</v>
      </c>
      <c r="BM865" s="5" t="s">
        <v>4030</v>
      </c>
      <c r="BN865" s="5" t="s">
        <v>4031</v>
      </c>
      <c r="BO865" s="5" t="s">
        <v>144</v>
      </c>
      <c r="BP865" s="5" t="s">
        <v>145</v>
      </c>
      <c r="BQ865" s="5" t="s">
        <v>4032</v>
      </c>
      <c r="BR865" s="5" t="s">
        <v>4033</v>
      </c>
      <c r="BS865" s="5" t="s">
        <v>160</v>
      </c>
      <c r="BT865" s="5" t="s">
        <v>161</v>
      </c>
    </row>
    <row r="866" spans="1:72" ht="13.5" customHeight="1">
      <c r="A866" s="7" t="str">
        <f>HYPERLINK("http://kyu.snu.ac.kr/sdhj/index.jsp?type=hj/GK14746_00IM0001_111b.jpg","1867_수북면_111b")</f>
        <v>1867_수북면_111b</v>
      </c>
      <c r="B866" s="4">
        <v>1867</v>
      </c>
      <c r="C866" s="4" t="s">
        <v>7520</v>
      </c>
      <c r="D866" s="4" t="s">
        <v>7521</v>
      </c>
      <c r="E866" s="4">
        <v>865</v>
      </c>
      <c r="F866" s="5">
        <v>5</v>
      </c>
      <c r="G866" s="5" t="s">
        <v>3107</v>
      </c>
      <c r="H866" s="5" t="s">
        <v>3108</v>
      </c>
      <c r="I866" s="5">
        <v>12</v>
      </c>
      <c r="L866" s="5">
        <v>1</v>
      </c>
      <c r="M866" s="4" t="s">
        <v>4015</v>
      </c>
      <c r="N866" s="4" t="s">
        <v>4016</v>
      </c>
      <c r="S866" s="5" t="s">
        <v>114</v>
      </c>
      <c r="T866" s="5" t="s">
        <v>115</v>
      </c>
      <c r="Y866" s="5" t="s">
        <v>4034</v>
      </c>
      <c r="Z866" s="5" t="s">
        <v>4035</v>
      </c>
      <c r="AC866" s="5">
        <v>30</v>
      </c>
      <c r="AD866" s="5" t="s">
        <v>1197</v>
      </c>
      <c r="AE866" s="5" t="s">
        <v>1198</v>
      </c>
    </row>
    <row r="867" spans="1:72" ht="13.5" customHeight="1">
      <c r="A867" s="7" t="str">
        <f>HYPERLINK("http://kyu.snu.ac.kr/sdhj/index.jsp?type=hj/GK14746_00IM0001_111b.jpg","1867_수북면_111b")</f>
        <v>1867_수북면_111b</v>
      </c>
      <c r="B867" s="4">
        <v>1867</v>
      </c>
      <c r="C867" s="4" t="s">
        <v>7603</v>
      </c>
      <c r="D867" s="4" t="s">
        <v>7604</v>
      </c>
      <c r="E867" s="4">
        <v>866</v>
      </c>
      <c r="F867" s="5">
        <v>5</v>
      </c>
      <c r="G867" s="5" t="s">
        <v>3107</v>
      </c>
      <c r="H867" s="5" t="s">
        <v>3108</v>
      </c>
      <c r="I867" s="5">
        <v>12</v>
      </c>
      <c r="L867" s="5">
        <v>1</v>
      </c>
      <c r="M867" s="4" t="s">
        <v>4015</v>
      </c>
      <c r="N867" s="4" t="s">
        <v>4016</v>
      </c>
      <c r="S867" s="5" t="s">
        <v>208</v>
      </c>
      <c r="T867" s="5" t="s">
        <v>209</v>
      </c>
      <c r="W867" s="5" t="s">
        <v>78</v>
      </c>
      <c r="X867" s="5" t="s">
        <v>79</v>
      </c>
      <c r="Y867" s="5" t="s">
        <v>156</v>
      </c>
      <c r="Z867" s="5" t="s">
        <v>157</v>
      </c>
      <c r="AC867" s="5">
        <v>27</v>
      </c>
      <c r="AD867" s="5" t="s">
        <v>174</v>
      </c>
      <c r="AE867" s="5" t="s">
        <v>175</v>
      </c>
    </row>
    <row r="868" spans="1:72" ht="13.5" customHeight="1">
      <c r="A868" s="7" t="str">
        <f>HYPERLINK("http://kyu.snu.ac.kr/sdhj/index.jsp?type=hj/GK14746_00IM0001_111b.jpg","1867_수북면_111b")</f>
        <v>1867_수북면_111b</v>
      </c>
      <c r="B868" s="4">
        <v>1867</v>
      </c>
      <c r="C868" s="4" t="s">
        <v>7603</v>
      </c>
      <c r="D868" s="4" t="s">
        <v>7604</v>
      </c>
      <c r="E868" s="4">
        <v>867</v>
      </c>
      <c r="F868" s="5">
        <v>5</v>
      </c>
      <c r="G868" s="5" t="s">
        <v>3107</v>
      </c>
      <c r="H868" s="5" t="s">
        <v>3108</v>
      </c>
      <c r="I868" s="5">
        <v>12</v>
      </c>
      <c r="L868" s="5">
        <v>1</v>
      </c>
      <c r="M868" s="4" t="s">
        <v>4015</v>
      </c>
      <c r="N868" s="4" t="s">
        <v>4016</v>
      </c>
      <c r="T868" s="5" t="s">
        <v>8213</v>
      </c>
      <c r="U868" s="5" t="s">
        <v>170</v>
      </c>
      <c r="V868" s="5" t="s">
        <v>171</v>
      </c>
      <c r="Y868" s="5" t="s">
        <v>4036</v>
      </c>
      <c r="Z868" s="5" t="s">
        <v>4037</v>
      </c>
      <c r="AD868" s="5" t="s">
        <v>353</v>
      </c>
      <c r="AE868" s="5" t="s">
        <v>354</v>
      </c>
    </row>
    <row r="869" spans="1:72" ht="13.5" customHeight="1">
      <c r="A869" s="7" t="str">
        <f>HYPERLINK("http://kyu.snu.ac.kr/sdhj/index.jsp?type=hj/GK14746_00IM0001_111b.jpg","1867_수북면_111b")</f>
        <v>1867_수북면_111b</v>
      </c>
      <c r="B869" s="4">
        <v>1867</v>
      </c>
      <c r="C869" s="4" t="s">
        <v>7603</v>
      </c>
      <c r="D869" s="4" t="s">
        <v>7604</v>
      </c>
      <c r="E869" s="4">
        <v>868</v>
      </c>
      <c r="F869" s="5">
        <v>5</v>
      </c>
      <c r="G869" s="5" t="s">
        <v>3107</v>
      </c>
      <c r="H869" s="5" t="s">
        <v>3108</v>
      </c>
      <c r="I869" s="5">
        <v>12</v>
      </c>
      <c r="L869" s="5">
        <v>2</v>
      </c>
      <c r="M869" s="4" t="s">
        <v>4038</v>
      </c>
      <c r="N869" s="4" t="s">
        <v>4039</v>
      </c>
      <c r="Q869" s="5" t="s">
        <v>8214</v>
      </c>
      <c r="R869" s="5" t="s">
        <v>8215</v>
      </c>
      <c r="T869" s="5" t="s">
        <v>8216</v>
      </c>
      <c r="U869" s="5" t="s">
        <v>134</v>
      </c>
      <c r="V869" s="5" t="s">
        <v>135</v>
      </c>
      <c r="W869" s="5" t="s">
        <v>8217</v>
      </c>
      <c r="X869" s="5" t="s">
        <v>8218</v>
      </c>
      <c r="Y869" s="5" t="s">
        <v>8219</v>
      </c>
      <c r="Z869" s="5" t="s">
        <v>4040</v>
      </c>
      <c r="AC869" s="5">
        <v>34</v>
      </c>
      <c r="AD869" s="5" t="s">
        <v>495</v>
      </c>
      <c r="AE869" s="5" t="s">
        <v>496</v>
      </c>
      <c r="AJ869" s="5" t="s">
        <v>35</v>
      </c>
      <c r="AK869" s="5" t="s">
        <v>36</v>
      </c>
      <c r="AL869" s="5" t="s">
        <v>477</v>
      </c>
      <c r="AM869" s="5" t="s">
        <v>478</v>
      </c>
      <c r="AT869" s="5" t="s">
        <v>144</v>
      </c>
      <c r="AU869" s="5" t="s">
        <v>145</v>
      </c>
      <c r="AV869" s="5" t="s">
        <v>4041</v>
      </c>
      <c r="AW869" s="5" t="s">
        <v>8220</v>
      </c>
      <c r="BG869" s="5" t="s">
        <v>144</v>
      </c>
      <c r="BH869" s="5" t="s">
        <v>145</v>
      </c>
      <c r="BI869" s="5" t="s">
        <v>769</v>
      </c>
      <c r="BJ869" s="5" t="s">
        <v>770</v>
      </c>
      <c r="BK869" s="5" t="s">
        <v>144</v>
      </c>
      <c r="BL869" s="5" t="s">
        <v>145</v>
      </c>
      <c r="BM869" s="5" t="s">
        <v>8221</v>
      </c>
      <c r="BN869" s="5" t="s">
        <v>4042</v>
      </c>
      <c r="BO869" s="5" t="s">
        <v>144</v>
      </c>
      <c r="BP869" s="5" t="s">
        <v>145</v>
      </c>
      <c r="BQ869" s="5" t="s">
        <v>4043</v>
      </c>
      <c r="BR869" s="5" t="s">
        <v>4044</v>
      </c>
      <c r="BS869" s="5" t="s">
        <v>659</v>
      </c>
      <c r="BT869" s="5" t="s">
        <v>660</v>
      </c>
    </row>
    <row r="870" spans="1:72" ht="13.5" customHeight="1">
      <c r="A870" s="7" t="str">
        <f>HYPERLINK("http://kyu.snu.ac.kr/sdhj/index.jsp?type=hj/GK14746_00IM0001_111b.jpg","1867_수북면_111b")</f>
        <v>1867_수북면_111b</v>
      </c>
      <c r="B870" s="4">
        <v>1867</v>
      </c>
      <c r="C870" s="4" t="s">
        <v>7636</v>
      </c>
      <c r="D870" s="4" t="s">
        <v>7637</v>
      </c>
      <c r="E870" s="4">
        <v>869</v>
      </c>
      <c r="F870" s="5">
        <v>5</v>
      </c>
      <c r="G870" s="5" t="s">
        <v>3107</v>
      </c>
      <c r="H870" s="5" t="s">
        <v>3108</v>
      </c>
      <c r="I870" s="5">
        <v>12</v>
      </c>
      <c r="L870" s="5">
        <v>2</v>
      </c>
      <c r="M870" s="4" t="s">
        <v>4038</v>
      </c>
      <c r="N870" s="4" t="s">
        <v>4039</v>
      </c>
      <c r="T870" s="5" t="s">
        <v>8222</v>
      </c>
      <c r="AT870" s="5" t="s">
        <v>144</v>
      </c>
      <c r="AU870" s="5" t="s">
        <v>145</v>
      </c>
      <c r="AV870" s="5" t="s">
        <v>4045</v>
      </c>
      <c r="AW870" s="5" t="s">
        <v>4046</v>
      </c>
      <c r="BG870" s="5" t="s">
        <v>144</v>
      </c>
      <c r="BH870" s="5" t="s">
        <v>145</v>
      </c>
      <c r="BI870" s="5" t="s">
        <v>4047</v>
      </c>
      <c r="BJ870" s="5" t="s">
        <v>4048</v>
      </c>
      <c r="BK870" s="5" t="s">
        <v>144</v>
      </c>
      <c r="BL870" s="5" t="s">
        <v>145</v>
      </c>
      <c r="BM870" s="5" t="s">
        <v>4049</v>
      </c>
      <c r="BN870" s="5" t="s">
        <v>4050</v>
      </c>
      <c r="BO870" s="5" t="s">
        <v>144</v>
      </c>
      <c r="BP870" s="5" t="s">
        <v>145</v>
      </c>
      <c r="BQ870" s="5" t="s">
        <v>4051</v>
      </c>
      <c r="BR870" s="5" t="s">
        <v>4052</v>
      </c>
      <c r="BS870" s="5" t="s">
        <v>228</v>
      </c>
      <c r="BT870" s="5" t="s">
        <v>229</v>
      </c>
    </row>
    <row r="871" spans="1:72" ht="13.5" customHeight="1">
      <c r="A871" s="7" t="str">
        <f>HYPERLINK("http://kyu.snu.ac.kr/sdhj/index.jsp?type=hj/GK14746_00IM0001_111b.jpg","1867_수북면_111b")</f>
        <v>1867_수북면_111b</v>
      </c>
      <c r="B871" s="4">
        <v>1867</v>
      </c>
      <c r="C871" s="4" t="s">
        <v>7873</v>
      </c>
      <c r="D871" s="4" t="s">
        <v>7874</v>
      </c>
      <c r="E871" s="4">
        <v>870</v>
      </c>
      <c r="F871" s="5">
        <v>5</v>
      </c>
      <c r="G871" s="5" t="s">
        <v>3107</v>
      </c>
      <c r="H871" s="5" t="s">
        <v>3108</v>
      </c>
      <c r="I871" s="5">
        <v>12</v>
      </c>
      <c r="L871" s="5">
        <v>2</v>
      </c>
      <c r="M871" s="4" t="s">
        <v>4038</v>
      </c>
      <c r="N871" s="4" t="s">
        <v>4039</v>
      </c>
      <c r="S871" s="5" t="s">
        <v>114</v>
      </c>
      <c r="T871" s="5" t="s">
        <v>115</v>
      </c>
      <c r="Y871" s="5" t="s">
        <v>4053</v>
      </c>
      <c r="Z871" s="5" t="s">
        <v>4054</v>
      </c>
      <c r="AC871" s="5">
        <v>28</v>
      </c>
      <c r="AD871" s="5" t="s">
        <v>992</v>
      </c>
      <c r="AE871" s="5" t="s">
        <v>993</v>
      </c>
    </row>
    <row r="872" spans="1:72" ht="13.5" customHeight="1">
      <c r="A872" s="7" t="str">
        <f>HYPERLINK("http://kyu.snu.ac.kr/sdhj/index.jsp?type=hj/GK14746_00IM0001_111b.jpg","1867_수북면_111b")</f>
        <v>1867_수북면_111b</v>
      </c>
      <c r="B872" s="4">
        <v>1867</v>
      </c>
      <c r="C872" s="4" t="s">
        <v>7453</v>
      </c>
      <c r="D872" s="4" t="s">
        <v>7454</v>
      </c>
      <c r="E872" s="4">
        <v>871</v>
      </c>
      <c r="F872" s="5">
        <v>5</v>
      </c>
      <c r="G872" s="5" t="s">
        <v>3107</v>
      </c>
      <c r="H872" s="5" t="s">
        <v>3108</v>
      </c>
      <c r="I872" s="5">
        <v>12</v>
      </c>
      <c r="L872" s="5">
        <v>2</v>
      </c>
      <c r="M872" s="4" t="s">
        <v>4038</v>
      </c>
      <c r="N872" s="4" t="s">
        <v>4039</v>
      </c>
      <c r="T872" s="5" t="s">
        <v>7887</v>
      </c>
      <c r="U872" s="5" t="s">
        <v>860</v>
      </c>
      <c r="V872" s="5" t="s">
        <v>861</v>
      </c>
      <c r="Y872" s="5" t="s">
        <v>1686</v>
      </c>
      <c r="Z872" s="5" t="s">
        <v>1687</v>
      </c>
      <c r="AD872" s="5" t="s">
        <v>426</v>
      </c>
      <c r="AE872" s="5" t="s">
        <v>427</v>
      </c>
    </row>
    <row r="873" spans="1:72" ht="13.5" customHeight="1">
      <c r="A873" s="7" t="str">
        <f>HYPERLINK("http://kyu.snu.ac.kr/sdhj/index.jsp?type=hj/GK14746_00IM0001_111b.jpg","1867_수북면_111b")</f>
        <v>1867_수북면_111b</v>
      </c>
      <c r="B873" s="4">
        <v>1867</v>
      </c>
      <c r="C873" s="4" t="s">
        <v>7681</v>
      </c>
      <c r="D873" s="4" t="s">
        <v>7682</v>
      </c>
      <c r="E873" s="4">
        <v>872</v>
      </c>
      <c r="F873" s="5">
        <v>5</v>
      </c>
      <c r="G873" s="5" t="s">
        <v>3107</v>
      </c>
      <c r="H873" s="5" t="s">
        <v>3108</v>
      </c>
      <c r="I873" s="5">
        <v>12</v>
      </c>
      <c r="L873" s="5">
        <v>3</v>
      </c>
      <c r="M873" s="4" t="s">
        <v>4055</v>
      </c>
      <c r="N873" s="4" t="s">
        <v>4056</v>
      </c>
      <c r="T873" s="5" t="s">
        <v>8223</v>
      </c>
      <c r="U873" s="5" t="s">
        <v>134</v>
      </c>
      <c r="V873" s="5" t="s">
        <v>135</v>
      </c>
      <c r="W873" s="5" t="s">
        <v>3992</v>
      </c>
      <c r="X873" s="5" t="s">
        <v>371</v>
      </c>
      <c r="Y873" s="5" t="s">
        <v>4057</v>
      </c>
      <c r="Z873" s="5" t="s">
        <v>4058</v>
      </c>
      <c r="AC873" s="5">
        <v>57</v>
      </c>
      <c r="AD873" s="5" t="s">
        <v>340</v>
      </c>
      <c r="AE873" s="5" t="s">
        <v>341</v>
      </c>
      <c r="AJ873" s="5" t="s">
        <v>35</v>
      </c>
      <c r="AK873" s="5" t="s">
        <v>36</v>
      </c>
      <c r="AL873" s="5" t="s">
        <v>4059</v>
      </c>
      <c r="AM873" s="5" t="s">
        <v>4060</v>
      </c>
      <c r="AT873" s="5" t="s">
        <v>144</v>
      </c>
      <c r="AU873" s="5" t="s">
        <v>145</v>
      </c>
      <c r="AV873" s="5" t="s">
        <v>4061</v>
      </c>
      <c r="AW873" s="5" t="s">
        <v>4062</v>
      </c>
      <c r="BG873" s="5" t="s">
        <v>144</v>
      </c>
      <c r="BH873" s="5" t="s">
        <v>145</v>
      </c>
      <c r="BI873" s="5" t="s">
        <v>4063</v>
      </c>
      <c r="BJ873" s="5" t="s">
        <v>1634</v>
      </c>
      <c r="BK873" s="5" t="s">
        <v>144</v>
      </c>
      <c r="BL873" s="5" t="s">
        <v>145</v>
      </c>
      <c r="BM873" s="5" t="s">
        <v>4064</v>
      </c>
      <c r="BN873" s="5" t="s">
        <v>4065</v>
      </c>
      <c r="BO873" s="5" t="s">
        <v>144</v>
      </c>
      <c r="BP873" s="5" t="s">
        <v>145</v>
      </c>
      <c r="BQ873" s="5" t="s">
        <v>4066</v>
      </c>
      <c r="BR873" s="5" t="s">
        <v>4067</v>
      </c>
      <c r="BS873" s="5" t="s">
        <v>228</v>
      </c>
      <c r="BT873" s="5" t="s">
        <v>229</v>
      </c>
    </row>
    <row r="874" spans="1:72" ht="13.5" customHeight="1">
      <c r="A874" s="7" t="str">
        <f>HYPERLINK("http://kyu.snu.ac.kr/sdhj/index.jsp?type=hj/GK14746_00IM0001_112a.jpg","1867_수북면_112a")</f>
        <v>1867_수북면_112a</v>
      </c>
      <c r="B874" s="4">
        <v>1867</v>
      </c>
      <c r="C874" s="4" t="s">
        <v>7709</v>
      </c>
      <c r="D874" s="4" t="s">
        <v>7710</v>
      </c>
      <c r="E874" s="4">
        <v>873</v>
      </c>
      <c r="F874" s="5">
        <v>5</v>
      </c>
      <c r="G874" s="5" t="s">
        <v>3107</v>
      </c>
      <c r="H874" s="5" t="s">
        <v>3108</v>
      </c>
      <c r="I874" s="5">
        <v>12</v>
      </c>
      <c r="L874" s="5">
        <v>3</v>
      </c>
      <c r="M874" s="4" t="s">
        <v>4055</v>
      </c>
      <c r="N874" s="4" t="s">
        <v>4056</v>
      </c>
      <c r="S874" s="5" t="s">
        <v>96</v>
      </c>
      <c r="T874" s="5" t="s">
        <v>97</v>
      </c>
      <c r="W874" s="5" t="s">
        <v>8224</v>
      </c>
      <c r="X874" s="5" t="s">
        <v>8225</v>
      </c>
      <c r="Y874" s="5" t="s">
        <v>22</v>
      </c>
      <c r="Z874" s="5" t="s">
        <v>23</v>
      </c>
      <c r="AC874" s="5">
        <v>57</v>
      </c>
      <c r="AD874" s="5" t="s">
        <v>340</v>
      </c>
      <c r="AE874" s="5" t="s">
        <v>341</v>
      </c>
      <c r="AJ874" s="5" t="s">
        <v>35</v>
      </c>
      <c r="AK874" s="5" t="s">
        <v>36</v>
      </c>
      <c r="AL874" s="5" t="s">
        <v>228</v>
      </c>
      <c r="AM874" s="5" t="s">
        <v>229</v>
      </c>
      <c r="AT874" s="5" t="s">
        <v>144</v>
      </c>
      <c r="AU874" s="5" t="s">
        <v>145</v>
      </c>
      <c r="AV874" s="5" t="s">
        <v>4068</v>
      </c>
      <c r="AW874" s="5" t="s">
        <v>4069</v>
      </c>
      <c r="BG874" s="5" t="s">
        <v>144</v>
      </c>
      <c r="BH874" s="5" t="s">
        <v>145</v>
      </c>
      <c r="BI874" s="5" t="s">
        <v>3057</v>
      </c>
      <c r="BJ874" s="5" t="s">
        <v>2896</v>
      </c>
      <c r="BK874" s="5" t="s">
        <v>144</v>
      </c>
      <c r="BL874" s="5" t="s">
        <v>145</v>
      </c>
      <c r="BM874" s="5" t="s">
        <v>4070</v>
      </c>
      <c r="BN874" s="5" t="s">
        <v>431</v>
      </c>
      <c r="BO874" s="5" t="s">
        <v>144</v>
      </c>
      <c r="BP874" s="5" t="s">
        <v>145</v>
      </c>
      <c r="BQ874" s="5" t="s">
        <v>4071</v>
      </c>
      <c r="BR874" s="5" t="s">
        <v>4072</v>
      </c>
      <c r="BS874" s="5" t="s">
        <v>286</v>
      </c>
      <c r="BT874" s="5" t="s">
        <v>287</v>
      </c>
    </row>
    <row r="875" spans="1:72" ht="13.5" customHeight="1">
      <c r="A875" s="7" t="str">
        <f>HYPERLINK("http://kyu.snu.ac.kr/sdhj/index.jsp?type=hj/GK14746_00IM0001_112a.jpg","1867_수북면_112a")</f>
        <v>1867_수북면_112a</v>
      </c>
      <c r="B875" s="4">
        <v>1867</v>
      </c>
      <c r="C875" s="4" t="s">
        <v>7571</v>
      </c>
      <c r="D875" s="4" t="s">
        <v>7572</v>
      </c>
      <c r="E875" s="4">
        <v>874</v>
      </c>
      <c r="F875" s="5">
        <v>5</v>
      </c>
      <c r="G875" s="5" t="s">
        <v>3107</v>
      </c>
      <c r="H875" s="5" t="s">
        <v>3108</v>
      </c>
      <c r="I875" s="5">
        <v>12</v>
      </c>
      <c r="L875" s="5">
        <v>3</v>
      </c>
      <c r="M875" s="4" t="s">
        <v>4055</v>
      </c>
      <c r="N875" s="4" t="s">
        <v>4056</v>
      </c>
      <c r="S875" s="5" t="s">
        <v>114</v>
      </c>
      <c r="T875" s="5" t="s">
        <v>115</v>
      </c>
      <c r="Y875" s="5" t="s">
        <v>4073</v>
      </c>
      <c r="Z875" s="5" t="s">
        <v>4074</v>
      </c>
      <c r="AC875" s="5">
        <v>35</v>
      </c>
      <c r="AD875" s="5" t="s">
        <v>276</v>
      </c>
      <c r="AE875" s="5" t="s">
        <v>277</v>
      </c>
    </row>
    <row r="876" spans="1:72" ht="13.5" customHeight="1">
      <c r="A876" s="7" t="str">
        <f>HYPERLINK("http://kyu.snu.ac.kr/sdhj/index.jsp?type=hj/GK14746_00IM0001_112a.jpg","1867_수북면_112a")</f>
        <v>1867_수북면_112a</v>
      </c>
      <c r="B876" s="4">
        <v>1867</v>
      </c>
      <c r="C876" s="4" t="s">
        <v>7709</v>
      </c>
      <c r="D876" s="4" t="s">
        <v>7710</v>
      </c>
      <c r="E876" s="4">
        <v>875</v>
      </c>
      <c r="F876" s="5">
        <v>5</v>
      </c>
      <c r="G876" s="5" t="s">
        <v>3107</v>
      </c>
      <c r="H876" s="5" t="s">
        <v>3108</v>
      </c>
      <c r="I876" s="5">
        <v>12</v>
      </c>
      <c r="L876" s="5">
        <v>3</v>
      </c>
      <c r="M876" s="4" t="s">
        <v>4055</v>
      </c>
      <c r="N876" s="4" t="s">
        <v>4056</v>
      </c>
      <c r="S876" s="5" t="s">
        <v>208</v>
      </c>
      <c r="T876" s="5" t="s">
        <v>209</v>
      </c>
      <c r="W876" s="5" t="s">
        <v>78</v>
      </c>
      <c r="X876" s="5" t="s">
        <v>79</v>
      </c>
      <c r="Y876" s="5" t="s">
        <v>156</v>
      </c>
      <c r="Z876" s="5" t="s">
        <v>157</v>
      </c>
      <c r="AC876" s="5">
        <v>31</v>
      </c>
      <c r="AD876" s="5" t="s">
        <v>324</v>
      </c>
      <c r="AE876" s="5" t="s">
        <v>325</v>
      </c>
    </row>
    <row r="877" spans="1:72" ht="13.5" customHeight="1">
      <c r="A877" s="7" t="str">
        <f>HYPERLINK("http://kyu.snu.ac.kr/sdhj/index.jsp?type=hj/GK14746_00IM0001_112a.jpg","1867_수북면_112a")</f>
        <v>1867_수북면_112a</v>
      </c>
      <c r="B877" s="4">
        <v>1867</v>
      </c>
      <c r="C877" s="4" t="s">
        <v>7709</v>
      </c>
      <c r="D877" s="4" t="s">
        <v>7710</v>
      </c>
      <c r="E877" s="4">
        <v>876</v>
      </c>
      <c r="F877" s="5">
        <v>5</v>
      </c>
      <c r="G877" s="5" t="s">
        <v>3107</v>
      </c>
      <c r="H877" s="5" t="s">
        <v>8226</v>
      </c>
      <c r="I877" s="5">
        <v>12</v>
      </c>
      <c r="L877" s="5">
        <v>3</v>
      </c>
      <c r="M877" s="4" t="s">
        <v>4055</v>
      </c>
      <c r="N877" s="4" t="s">
        <v>4056</v>
      </c>
      <c r="T877" s="5" t="s">
        <v>8227</v>
      </c>
      <c r="U877" s="5" t="s">
        <v>170</v>
      </c>
      <c r="V877" s="5" t="s">
        <v>171</v>
      </c>
      <c r="Y877" s="5" t="s">
        <v>4075</v>
      </c>
      <c r="Z877" s="5" t="s">
        <v>4076</v>
      </c>
      <c r="AD877" s="5" t="s">
        <v>1197</v>
      </c>
      <c r="AE877" s="5" t="s">
        <v>1198</v>
      </c>
    </row>
    <row r="878" spans="1:72" ht="13.5" customHeight="1">
      <c r="A878" s="7" t="str">
        <f>HYPERLINK("http://kyu.snu.ac.kr/sdhj/index.jsp?type=hj/GK14746_00IM0001_112a.jpg","1867_수북면_112a")</f>
        <v>1867_수북면_112a</v>
      </c>
      <c r="B878" s="4">
        <v>1867</v>
      </c>
      <c r="C878" s="4" t="s">
        <v>7709</v>
      </c>
      <c r="D878" s="4" t="s">
        <v>7710</v>
      </c>
      <c r="E878" s="4">
        <v>877</v>
      </c>
      <c r="F878" s="5">
        <v>6</v>
      </c>
      <c r="G878" s="5" t="s">
        <v>8228</v>
      </c>
      <c r="H878" s="5" t="s">
        <v>8229</v>
      </c>
      <c r="I878" s="5">
        <v>1</v>
      </c>
      <c r="J878" s="5" t="s">
        <v>4077</v>
      </c>
      <c r="K878" s="5" t="s">
        <v>4078</v>
      </c>
      <c r="L878" s="5">
        <v>1</v>
      </c>
      <c r="M878" s="4" t="s">
        <v>4077</v>
      </c>
      <c r="N878" s="4" t="s">
        <v>4078</v>
      </c>
      <c r="T878" s="5" t="s">
        <v>7528</v>
      </c>
      <c r="U878" s="5" t="s">
        <v>369</v>
      </c>
      <c r="V878" s="5" t="s">
        <v>370</v>
      </c>
      <c r="W878" s="5" t="s">
        <v>238</v>
      </c>
      <c r="X878" s="5" t="s">
        <v>239</v>
      </c>
      <c r="Y878" s="5" t="s">
        <v>4079</v>
      </c>
      <c r="Z878" s="5" t="s">
        <v>4080</v>
      </c>
      <c r="AC878" s="5">
        <v>52</v>
      </c>
      <c r="AD878" s="5" t="s">
        <v>919</v>
      </c>
      <c r="AE878" s="5" t="s">
        <v>920</v>
      </c>
      <c r="AJ878" s="5" t="s">
        <v>35</v>
      </c>
      <c r="AK878" s="5" t="s">
        <v>36</v>
      </c>
      <c r="AL878" s="5" t="s">
        <v>228</v>
      </c>
      <c r="AM878" s="5" t="s">
        <v>229</v>
      </c>
      <c r="AT878" s="5" t="s">
        <v>369</v>
      </c>
      <c r="AU878" s="5" t="s">
        <v>370</v>
      </c>
      <c r="AV878" s="5" t="s">
        <v>4081</v>
      </c>
      <c r="AW878" s="5" t="s">
        <v>4082</v>
      </c>
      <c r="BG878" s="5" t="s">
        <v>369</v>
      </c>
      <c r="BH878" s="5" t="s">
        <v>370</v>
      </c>
      <c r="BI878" s="5" t="s">
        <v>4083</v>
      </c>
      <c r="BJ878" s="5" t="s">
        <v>4084</v>
      </c>
      <c r="BK878" s="5" t="s">
        <v>369</v>
      </c>
      <c r="BL878" s="5" t="s">
        <v>370</v>
      </c>
      <c r="BM878" s="5" t="s">
        <v>4085</v>
      </c>
      <c r="BN878" s="5" t="s">
        <v>1649</v>
      </c>
      <c r="BO878" s="5" t="s">
        <v>369</v>
      </c>
      <c r="BP878" s="5" t="s">
        <v>370</v>
      </c>
      <c r="BQ878" s="5" t="s">
        <v>4086</v>
      </c>
      <c r="BR878" s="5" t="s">
        <v>3227</v>
      </c>
      <c r="BS878" s="5" t="s">
        <v>365</v>
      </c>
      <c r="BT878" s="5" t="s">
        <v>366</v>
      </c>
    </row>
    <row r="879" spans="1:72" ht="13.5" customHeight="1">
      <c r="A879" s="7" t="str">
        <f>HYPERLINK("http://kyu.snu.ac.kr/sdhj/index.jsp?type=hj/GK14746_00IM0001_112a.jpg","1867_수북면_112a")</f>
        <v>1867_수북면_112a</v>
      </c>
      <c r="B879" s="4">
        <v>1867</v>
      </c>
      <c r="C879" s="4" t="s">
        <v>7931</v>
      </c>
      <c r="D879" s="4" t="s">
        <v>7932</v>
      </c>
      <c r="E879" s="4">
        <v>878</v>
      </c>
      <c r="F879" s="5">
        <v>6</v>
      </c>
      <c r="G879" s="5" t="s">
        <v>4087</v>
      </c>
      <c r="H879" s="5" t="s">
        <v>4088</v>
      </c>
      <c r="I879" s="5">
        <v>1</v>
      </c>
      <c r="L879" s="5">
        <v>1</v>
      </c>
      <c r="M879" s="4" t="s">
        <v>4077</v>
      </c>
      <c r="N879" s="4" t="s">
        <v>4078</v>
      </c>
      <c r="S879" s="5" t="s">
        <v>96</v>
      </c>
      <c r="T879" s="5" t="s">
        <v>97</v>
      </c>
      <c r="W879" s="5" t="s">
        <v>1817</v>
      </c>
      <c r="X879" s="5" t="s">
        <v>1818</v>
      </c>
      <c r="Y879" s="5" t="s">
        <v>22</v>
      </c>
      <c r="Z879" s="5" t="s">
        <v>23</v>
      </c>
      <c r="AC879" s="5">
        <v>42</v>
      </c>
      <c r="AD879" s="5" t="s">
        <v>240</v>
      </c>
      <c r="AE879" s="5" t="s">
        <v>241</v>
      </c>
      <c r="AT879" s="5" t="s">
        <v>86</v>
      </c>
      <c r="AU879" s="5" t="s">
        <v>87</v>
      </c>
      <c r="AV879" s="5" t="s">
        <v>316</v>
      </c>
      <c r="AW879" s="5" t="s">
        <v>317</v>
      </c>
      <c r="BG879" s="5" t="s">
        <v>86</v>
      </c>
      <c r="BH879" s="5" t="s">
        <v>87</v>
      </c>
      <c r="BI879" s="5" t="s">
        <v>4089</v>
      </c>
      <c r="BJ879" s="5" t="s">
        <v>4090</v>
      </c>
      <c r="BK879" s="5" t="s">
        <v>86</v>
      </c>
      <c r="BL879" s="5" t="s">
        <v>87</v>
      </c>
      <c r="BM879" s="5" t="s">
        <v>4091</v>
      </c>
      <c r="BN879" s="5" t="s">
        <v>4092</v>
      </c>
      <c r="BO879" s="5" t="s">
        <v>86</v>
      </c>
      <c r="BP879" s="5" t="s">
        <v>87</v>
      </c>
      <c r="BQ879" s="5" t="s">
        <v>4093</v>
      </c>
      <c r="BR879" s="5" t="s">
        <v>4094</v>
      </c>
      <c r="BS879" s="5" t="s">
        <v>160</v>
      </c>
      <c r="BT879" s="5" t="s">
        <v>161</v>
      </c>
    </row>
    <row r="880" spans="1:72" ht="13.5" customHeight="1">
      <c r="A880" s="7" t="str">
        <f>HYPERLINK("http://kyu.snu.ac.kr/sdhj/index.jsp?type=hj/GK14746_00IM0001_112a.jpg","1867_수북면_112a")</f>
        <v>1867_수북면_112a</v>
      </c>
      <c r="B880" s="4">
        <v>1867</v>
      </c>
      <c r="C880" s="4" t="s">
        <v>7590</v>
      </c>
      <c r="D880" s="4" t="s">
        <v>7591</v>
      </c>
      <c r="E880" s="4">
        <v>879</v>
      </c>
      <c r="F880" s="5">
        <v>6</v>
      </c>
      <c r="G880" s="5" t="s">
        <v>4087</v>
      </c>
      <c r="H880" s="5" t="s">
        <v>4088</v>
      </c>
      <c r="I880" s="5">
        <v>1</v>
      </c>
      <c r="L880" s="5">
        <v>1</v>
      </c>
      <c r="M880" s="4" t="s">
        <v>4077</v>
      </c>
      <c r="N880" s="4" t="s">
        <v>4078</v>
      </c>
      <c r="S880" s="5" t="s">
        <v>114</v>
      </c>
      <c r="T880" s="5" t="s">
        <v>115</v>
      </c>
      <c r="Y880" s="5" t="s">
        <v>3857</v>
      </c>
      <c r="Z880" s="5" t="s">
        <v>3858</v>
      </c>
      <c r="AC880" s="5">
        <v>18</v>
      </c>
      <c r="AD880" s="5" t="s">
        <v>888</v>
      </c>
      <c r="AE880" s="5" t="s">
        <v>889</v>
      </c>
    </row>
    <row r="881" spans="1:72" ht="13.5" customHeight="1">
      <c r="A881" s="7" t="str">
        <f>HYPERLINK("http://kyu.snu.ac.kr/sdhj/index.jsp?type=hj/GK14746_00IM0001_112a.jpg","1867_수북면_112a")</f>
        <v>1867_수북면_112a</v>
      </c>
      <c r="B881" s="4">
        <v>1867</v>
      </c>
      <c r="C881" s="4" t="s">
        <v>7481</v>
      </c>
      <c r="D881" s="4" t="s">
        <v>7482</v>
      </c>
      <c r="E881" s="4">
        <v>880</v>
      </c>
      <c r="F881" s="5">
        <v>6</v>
      </c>
      <c r="G881" s="5" t="s">
        <v>4087</v>
      </c>
      <c r="H881" s="5" t="s">
        <v>4088</v>
      </c>
      <c r="I881" s="5">
        <v>1</v>
      </c>
      <c r="L881" s="5">
        <v>2</v>
      </c>
      <c r="M881" s="4" t="s">
        <v>4095</v>
      </c>
      <c r="N881" s="4" t="s">
        <v>4096</v>
      </c>
      <c r="T881" s="5" t="s">
        <v>8019</v>
      </c>
      <c r="U881" s="5" t="s">
        <v>134</v>
      </c>
      <c r="V881" s="5" t="s">
        <v>135</v>
      </c>
      <c r="W881" s="5" t="s">
        <v>192</v>
      </c>
      <c r="X881" s="5" t="s">
        <v>193</v>
      </c>
      <c r="Y881" s="5" t="s">
        <v>1704</v>
      </c>
      <c r="Z881" s="5" t="s">
        <v>1705</v>
      </c>
      <c r="AC881" s="5">
        <v>33</v>
      </c>
      <c r="AD881" s="5" t="s">
        <v>994</v>
      </c>
      <c r="AE881" s="5" t="s">
        <v>995</v>
      </c>
      <c r="AJ881" s="5" t="s">
        <v>35</v>
      </c>
      <c r="AK881" s="5" t="s">
        <v>36</v>
      </c>
      <c r="AL881" s="5" t="s">
        <v>228</v>
      </c>
      <c r="AM881" s="5" t="s">
        <v>229</v>
      </c>
      <c r="AT881" s="5" t="s">
        <v>144</v>
      </c>
      <c r="AU881" s="5" t="s">
        <v>145</v>
      </c>
      <c r="AV881" s="5" t="s">
        <v>4097</v>
      </c>
      <c r="AW881" s="5" t="s">
        <v>4098</v>
      </c>
      <c r="BG881" s="5" t="s">
        <v>144</v>
      </c>
      <c r="BH881" s="5" t="s">
        <v>145</v>
      </c>
      <c r="BI881" s="5" t="s">
        <v>4099</v>
      </c>
      <c r="BJ881" s="5" t="s">
        <v>4100</v>
      </c>
      <c r="BK881" s="5" t="s">
        <v>144</v>
      </c>
      <c r="BL881" s="5" t="s">
        <v>145</v>
      </c>
      <c r="BM881" s="5" t="s">
        <v>4101</v>
      </c>
      <c r="BN881" s="5" t="s">
        <v>4102</v>
      </c>
      <c r="BO881" s="5" t="s">
        <v>144</v>
      </c>
      <c r="BP881" s="5" t="s">
        <v>145</v>
      </c>
      <c r="BQ881" s="5" t="s">
        <v>4103</v>
      </c>
      <c r="BR881" s="5" t="s">
        <v>4104</v>
      </c>
      <c r="BS881" s="5" t="s">
        <v>8230</v>
      </c>
      <c r="BT881" s="5" t="s">
        <v>8231</v>
      </c>
    </row>
    <row r="882" spans="1:72" ht="13.5" customHeight="1">
      <c r="A882" s="7" t="str">
        <f>HYPERLINK("http://kyu.snu.ac.kr/sdhj/index.jsp?type=hj/GK14746_00IM0001_112a.jpg","1867_수북면_112a")</f>
        <v>1867_수북면_112a</v>
      </c>
      <c r="B882" s="4">
        <v>1867</v>
      </c>
      <c r="C882" s="4" t="s">
        <v>7505</v>
      </c>
      <c r="D882" s="4" t="s">
        <v>7506</v>
      </c>
      <c r="E882" s="4">
        <v>881</v>
      </c>
      <c r="F882" s="5">
        <v>6</v>
      </c>
      <c r="G882" s="5" t="s">
        <v>4087</v>
      </c>
      <c r="H882" s="5" t="s">
        <v>4088</v>
      </c>
      <c r="I882" s="5">
        <v>1</v>
      </c>
      <c r="L882" s="5">
        <v>2</v>
      </c>
      <c r="M882" s="4" t="s">
        <v>4095</v>
      </c>
      <c r="N882" s="4" t="s">
        <v>4096</v>
      </c>
      <c r="S882" s="5" t="s">
        <v>96</v>
      </c>
      <c r="T882" s="5" t="s">
        <v>97</v>
      </c>
      <c r="W882" s="5" t="s">
        <v>78</v>
      </c>
      <c r="X882" s="5" t="s">
        <v>79</v>
      </c>
      <c r="Y882" s="5" t="s">
        <v>22</v>
      </c>
      <c r="Z882" s="5" t="s">
        <v>23</v>
      </c>
      <c r="AC882" s="5">
        <v>30</v>
      </c>
      <c r="AD882" s="5" t="s">
        <v>1197</v>
      </c>
      <c r="AE882" s="5" t="s">
        <v>1198</v>
      </c>
      <c r="AJ882" s="5" t="s">
        <v>35</v>
      </c>
      <c r="AK882" s="5" t="s">
        <v>36</v>
      </c>
      <c r="AL882" s="5" t="s">
        <v>160</v>
      </c>
      <c r="AM882" s="5" t="s">
        <v>161</v>
      </c>
      <c r="AT882" s="5" t="s">
        <v>144</v>
      </c>
      <c r="AU882" s="5" t="s">
        <v>145</v>
      </c>
      <c r="AV882" s="5" t="s">
        <v>2854</v>
      </c>
      <c r="AW882" s="5" t="s">
        <v>2855</v>
      </c>
      <c r="BG882" s="5" t="s">
        <v>144</v>
      </c>
      <c r="BH882" s="5" t="s">
        <v>145</v>
      </c>
      <c r="BI882" s="5" t="s">
        <v>4105</v>
      </c>
      <c r="BJ882" s="5" t="s">
        <v>4106</v>
      </c>
      <c r="BK882" s="5" t="s">
        <v>144</v>
      </c>
      <c r="BL882" s="5" t="s">
        <v>145</v>
      </c>
      <c r="BM882" s="5" t="s">
        <v>1000</v>
      </c>
      <c r="BN882" s="5" t="s">
        <v>1001</v>
      </c>
      <c r="BO882" s="5" t="s">
        <v>144</v>
      </c>
      <c r="BP882" s="5" t="s">
        <v>145</v>
      </c>
      <c r="BQ882" s="5" t="s">
        <v>4107</v>
      </c>
      <c r="BR882" s="5" t="s">
        <v>4108</v>
      </c>
      <c r="BS882" s="5" t="s">
        <v>8232</v>
      </c>
      <c r="BT882" s="5" t="s">
        <v>8233</v>
      </c>
    </row>
    <row r="883" spans="1:72" ht="13.5" customHeight="1">
      <c r="A883" s="7" t="str">
        <f>HYPERLINK("http://kyu.snu.ac.kr/sdhj/index.jsp?type=hj/GK14746_00IM0001_112a.jpg","1867_수북면_112a")</f>
        <v>1867_수북면_112a</v>
      </c>
      <c r="B883" s="4">
        <v>1867</v>
      </c>
      <c r="C883" s="4" t="s">
        <v>8234</v>
      </c>
      <c r="D883" s="4" t="s">
        <v>8235</v>
      </c>
      <c r="E883" s="4">
        <v>882</v>
      </c>
      <c r="F883" s="5">
        <v>6</v>
      </c>
      <c r="G883" s="5" t="s">
        <v>4087</v>
      </c>
      <c r="H883" s="5" t="s">
        <v>4088</v>
      </c>
      <c r="I883" s="5">
        <v>1</v>
      </c>
      <c r="L883" s="5">
        <v>2</v>
      </c>
      <c r="M883" s="4" t="s">
        <v>4095</v>
      </c>
      <c r="N883" s="4" t="s">
        <v>4096</v>
      </c>
      <c r="T883" s="5" t="s">
        <v>8022</v>
      </c>
      <c r="U883" s="5" t="s">
        <v>170</v>
      </c>
      <c r="V883" s="5" t="s">
        <v>171</v>
      </c>
      <c r="Y883" s="5" t="s">
        <v>4109</v>
      </c>
      <c r="Z883" s="5" t="s">
        <v>8236</v>
      </c>
      <c r="AD883" s="5" t="s">
        <v>994</v>
      </c>
      <c r="AE883" s="5" t="s">
        <v>995</v>
      </c>
    </row>
    <row r="884" spans="1:72" ht="13.5" customHeight="1">
      <c r="A884" s="7" t="str">
        <f>HYPERLINK("http://kyu.snu.ac.kr/sdhj/index.jsp?type=hj/GK14746_00IM0001_112a.jpg","1867_수북면_112a")</f>
        <v>1867_수북면_112a</v>
      </c>
      <c r="B884" s="4">
        <v>1867</v>
      </c>
      <c r="C884" s="4" t="s">
        <v>7596</v>
      </c>
      <c r="D884" s="4" t="s">
        <v>7597</v>
      </c>
      <c r="E884" s="4">
        <v>883</v>
      </c>
      <c r="F884" s="5">
        <v>6</v>
      </c>
      <c r="G884" s="5" t="s">
        <v>4087</v>
      </c>
      <c r="H884" s="5" t="s">
        <v>4088</v>
      </c>
      <c r="I884" s="5">
        <v>1</v>
      </c>
      <c r="L884" s="5">
        <v>3</v>
      </c>
      <c r="M884" s="4" t="s">
        <v>4110</v>
      </c>
      <c r="N884" s="4" t="s">
        <v>4111</v>
      </c>
      <c r="O884" s="5" t="s">
        <v>14</v>
      </c>
      <c r="P884" s="5" t="s">
        <v>15</v>
      </c>
      <c r="T884" s="5" t="s">
        <v>7948</v>
      </c>
      <c r="U884" s="5" t="s">
        <v>369</v>
      </c>
      <c r="V884" s="5" t="s">
        <v>370</v>
      </c>
      <c r="W884" s="5" t="s">
        <v>595</v>
      </c>
      <c r="X884" s="5" t="s">
        <v>596</v>
      </c>
      <c r="Y884" s="5" t="s">
        <v>4112</v>
      </c>
      <c r="Z884" s="5" t="s">
        <v>3247</v>
      </c>
      <c r="AC884" s="5">
        <v>40</v>
      </c>
      <c r="AD884" s="5" t="s">
        <v>140</v>
      </c>
      <c r="AE884" s="5" t="s">
        <v>141</v>
      </c>
      <c r="AJ884" s="5" t="s">
        <v>35</v>
      </c>
      <c r="AK884" s="5" t="s">
        <v>36</v>
      </c>
      <c r="AL884" s="5" t="s">
        <v>428</v>
      </c>
      <c r="AM884" s="5" t="s">
        <v>429</v>
      </c>
      <c r="AT884" s="5" t="s">
        <v>369</v>
      </c>
      <c r="AU884" s="5" t="s">
        <v>370</v>
      </c>
      <c r="AV884" s="5" t="s">
        <v>3973</v>
      </c>
      <c r="AW884" s="5" t="s">
        <v>2535</v>
      </c>
      <c r="BG884" s="5" t="s">
        <v>369</v>
      </c>
      <c r="BH884" s="5" t="s">
        <v>370</v>
      </c>
      <c r="BI884" s="5" t="s">
        <v>4113</v>
      </c>
      <c r="BJ884" s="5" t="s">
        <v>4114</v>
      </c>
      <c r="BK884" s="5" t="s">
        <v>369</v>
      </c>
      <c r="BL884" s="5" t="s">
        <v>370</v>
      </c>
      <c r="BM884" s="5" t="s">
        <v>2500</v>
      </c>
      <c r="BN884" s="5" t="s">
        <v>2501</v>
      </c>
      <c r="BO884" s="5" t="s">
        <v>369</v>
      </c>
      <c r="BP884" s="5" t="s">
        <v>370</v>
      </c>
      <c r="BQ884" s="5" t="s">
        <v>4115</v>
      </c>
      <c r="BR884" s="5" t="s">
        <v>4116</v>
      </c>
      <c r="BS884" s="5" t="s">
        <v>84</v>
      </c>
      <c r="BT884" s="5" t="s">
        <v>85</v>
      </c>
    </row>
    <row r="885" spans="1:72" ht="13.5" customHeight="1">
      <c r="A885" s="7" t="str">
        <f>HYPERLINK("http://kyu.snu.ac.kr/sdhj/index.jsp?type=hj/GK14746_00IM0001_112a.jpg","1867_수북면_112a")</f>
        <v>1867_수북면_112a</v>
      </c>
      <c r="B885" s="4">
        <v>1867</v>
      </c>
      <c r="C885" s="4" t="s">
        <v>7709</v>
      </c>
      <c r="D885" s="4" t="s">
        <v>7710</v>
      </c>
      <c r="E885" s="4">
        <v>884</v>
      </c>
      <c r="F885" s="5">
        <v>6</v>
      </c>
      <c r="G885" s="5" t="s">
        <v>4087</v>
      </c>
      <c r="H885" s="5" t="s">
        <v>4088</v>
      </c>
      <c r="I885" s="5">
        <v>1</v>
      </c>
      <c r="L885" s="5">
        <v>3</v>
      </c>
      <c r="M885" s="4" t="s">
        <v>4110</v>
      </c>
      <c r="N885" s="4" t="s">
        <v>4111</v>
      </c>
      <c r="S885" s="5" t="s">
        <v>96</v>
      </c>
      <c r="T885" s="5" t="s">
        <v>97</v>
      </c>
      <c r="W885" s="5" t="s">
        <v>210</v>
      </c>
      <c r="X885" s="5" t="s">
        <v>211</v>
      </c>
      <c r="Y885" s="5" t="s">
        <v>22</v>
      </c>
      <c r="Z885" s="5" t="s">
        <v>23</v>
      </c>
      <c r="AC885" s="5">
        <v>44</v>
      </c>
      <c r="AD885" s="5" t="s">
        <v>583</v>
      </c>
      <c r="AE885" s="5" t="s">
        <v>584</v>
      </c>
      <c r="AJ885" s="5" t="s">
        <v>35</v>
      </c>
      <c r="AK885" s="5" t="s">
        <v>36</v>
      </c>
      <c r="AL885" s="5" t="s">
        <v>154</v>
      </c>
      <c r="AM885" s="5" t="s">
        <v>155</v>
      </c>
      <c r="AT885" s="5" t="s">
        <v>369</v>
      </c>
      <c r="AU885" s="5" t="s">
        <v>370</v>
      </c>
      <c r="AV885" s="5" t="s">
        <v>4117</v>
      </c>
      <c r="AW885" s="5" t="s">
        <v>4118</v>
      </c>
      <c r="BG885" s="5" t="s">
        <v>369</v>
      </c>
      <c r="BH885" s="5" t="s">
        <v>370</v>
      </c>
      <c r="BI885" s="5" t="s">
        <v>4119</v>
      </c>
      <c r="BJ885" s="5" t="s">
        <v>4120</v>
      </c>
      <c r="BK885" s="5" t="s">
        <v>369</v>
      </c>
      <c r="BL885" s="5" t="s">
        <v>370</v>
      </c>
      <c r="BM885" s="5" t="s">
        <v>1249</v>
      </c>
      <c r="BN885" s="5" t="s">
        <v>1250</v>
      </c>
    </row>
    <row r="886" spans="1:72" ht="13.5" customHeight="1">
      <c r="A886" s="7" t="str">
        <f>HYPERLINK("http://kyu.snu.ac.kr/sdhj/index.jsp?type=hj/GK14746_00IM0001_112a.jpg","1867_수북면_112a")</f>
        <v>1867_수북면_112a</v>
      </c>
      <c r="B886" s="4">
        <v>1867</v>
      </c>
      <c r="C886" s="4" t="s">
        <v>7768</v>
      </c>
      <c r="D886" s="4" t="s">
        <v>7769</v>
      </c>
      <c r="E886" s="4">
        <v>885</v>
      </c>
      <c r="F886" s="5">
        <v>6</v>
      </c>
      <c r="G886" s="5" t="s">
        <v>4087</v>
      </c>
      <c r="H886" s="5" t="s">
        <v>8237</v>
      </c>
      <c r="I886" s="5">
        <v>1</v>
      </c>
      <c r="L886" s="5">
        <v>3</v>
      </c>
      <c r="M886" s="4" t="s">
        <v>4110</v>
      </c>
      <c r="N886" s="4" t="s">
        <v>4111</v>
      </c>
      <c r="S886" s="5" t="s">
        <v>114</v>
      </c>
      <c r="T886" s="5" t="s">
        <v>115</v>
      </c>
      <c r="Y886" s="5" t="s">
        <v>4121</v>
      </c>
      <c r="Z886" s="5" t="s">
        <v>4122</v>
      </c>
      <c r="AC886" s="5">
        <v>15</v>
      </c>
      <c r="AD886" s="5" t="s">
        <v>128</v>
      </c>
      <c r="AE886" s="5" t="s">
        <v>129</v>
      </c>
    </row>
    <row r="887" spans="1:72" ht="13.5" customHeight="1">
      <c r="A887" s="7" t="str">
        <f>HYPERLINK("http://kyu.snu.ac.kr/sdhj/index.jsp?type=hj/GK14746_00IM0001_112b.jpg","1867_수북면_112b")</f>
        <v>1867_수북면_112b</v>
      </c>
      <c r="B887" s="4">
        <v>1867</v>
      </c>
      <c r="C887" s="4" t="s">
        <v>7768</v>
      </c>
      <c r="D887" s="4" t="s">
        <v>7769</v>
      </c>
      <c r="E887" s="4">
        <v>886</v>
      </c>
      <c r="F887" s="5">
        <v>6</v>
      </c>
      <c r="G887" s="5" t="s">
        <v>8238</v>
      </c>
      <c r="H887" s="5" t="s">
        <v>4088</v>
      </c>
      <c r="I887" s="5">
        <v>1</v>
      </c>
      <c r="L887" s="5">
        <v>3</v>
      </c>
      <c r="M887" s="4" t="s">
        <v>4110</v>
      </c>
      <c r="N887" s="4" t="s">
        <v>4111</v>
      </c>
      <c r="S887" s="5" t="s">
        <v>114</v>
      </c>
      <c r="T887" s="5" t="s">
        <v>115</v>
      </c>
      <c r="Y887" s="5" t="s">
        <v>4123</v>
      </c>
      <c r="Z887" s="5" t="s">
        <v>4124</v>
      </c>
      <c r="AC887" s="5">
        <v>10</v>
      </c>
      <c r="AD887" s="5" t="s">
        <v>858</v>
      </c>
      <c r="AE887" s="5" t="s">
        <v>859</v>
      </c>
    </row>
    <row r="888" spans="1:72" ht="13.5" customHeight="1">
      <c r="A888" s="7" t="str">
        <f>HYPERLINK("http://kyu.snu.ac.kr/sdhj/index.jsp?type=hj/GK14746_00IM0001_112b.jpg","1867_수북면_112b")</f>
        <v>1867_수북면_112b</v>
      </c>
      <c r="B888" s="4">
        <v>1867</v>
      </c>
      <c r="C888" s="4" t="s">
        <v>7768</v>
      </c>
      <c r="D888" s="4" t="s">
        <v>7769</v>
      </c>
      <c r="E888" s="4">
        <v>887</v>
      </c>
      <c r="F888" s="5">
        <v>6</v>
      </c>
      <c r="G888" s="5" t="s">
        <v>4087</v>
      </c>
      <c r="H888" s="5" t="s">
        <v>4088</v>
      </c>
      <c r="I888" s="5">
        <v>1</v>
      </c>
      <c r="L888" s="5">
        <v>4</v>
      </c>
      <c r="M888" s="4" t="s">
        <v>4125</v>
      </c>
      <c r="N888" s="4" t="s">
        <v>4126</v>
      </c>
      <c r="T888" s="5" t="s">
        <v>7496</v>
      </c>
      <c r="U888" s="5" t="s">
        <v>134</v>
      </c>
      <c r="V888" s="5" t="s">
        <v>135</v>
      </c>
      <c r="W888" s="5" t="s">
        <v>192</v>
      </c>
      <c r="X888" s="5" t="s">
        <v>193</v>
      </c>
      <c r="Y888" s="5" t="s">
        <v>4127</v>
      </c>
      <c r="Z888" s="5" t="s">
        <v>4128</v>
      </c>
      <c r="AC888" s="5">
        <v>69</v>
      </c>
      <c r="AD888" s="5" t="s">
        <v>804</v>
      </c>
      <c r="AE888" s="5" t="s">
        <v>805</v>
      </c>
      <c r="AJ888" s="5" t="s">
        <v>35</v>
      </c>
      <c r="AK888" s="5" t="s">
        <v>36</v>
      </c>
      <c r="AL888" s="5" t="s">
        <v>228</v>
      </c>
      <c r="AM888" s="5" t="s">
        <v>229</v>
      </c>
      <c r="AT888" s="5" t="s">
        <v>144</v>
      </c>
      <c r="AU888" s="5" t="s">
        <v>145</v>
      </c>
      <c r="AV888" s="5" t="s">
        <v>4129</v>
      </c>
      <c r="AW888" s="5" t="s">
        <v>8239</v>
      </c>
      <c r="BG888" s="5" t="s">
        <v>144</v>
      </c>
      <c r="BH888" s="5" t="s">
        <v>145</v>
      </c>
      <c r="BI888" s="5" t="s">
        <v>4130</v>
      </c>
      <c r="BJ888" s="5" t="s">
        <v>4131</v>
      </c>
      <c r="BK888" s="5" t="s">
        <v>144</v>
      </c>
      <c r="BL888" s="5" t="s">
        <v>145</v>
      </c>
      <c r="BM888" s="5" t="s">
        <v>4132</v>
      </c>
      <c r="BN888" s="5" t="s">
        <v>4133</v>
      </c>
      <c r="BO888" s="5" t="s">
        <v>144</v>
      </c>
      <c r="BP888" s="5" t="s">
        <v>145</v>
      </c>
      <c r="BQ888" s="5" t="s">
        <v>4134</v>
      </c>
      <c r="BR888" s="5" t="s">
        <v>4135</v>
      </c>
      <c r="BS888" s="5" t="s">
        <v>342</v>
      </c>
      <c r="BT888" s="5" t="s">
        <v>343</v>
      </c>
    </row>
    <row r="889" spans="1:72" ht="13.5" customHeight="1">
      <c r="A889" s="7" t="str">
        <f>HYPERLINK("http://kyu.snu.ac.kr/sdhj/index.jsp?type=hj/GK14746_00IM0001_112b.jpg","1867_수북면_112b")</f>
        <v>1867_수북면_112b</v>
      </c>
      <c r="B889" s="4">
        <v>1867</v>
      </c>
      <c r="C889" s="4" t="s">
        <v>7873</v>
      </c>
      <c r="D889" s="4" t="s">
        <v>7874</v>
      </c>
      <c r="E889" s="4">
        <v>888</v>
      </c>
      <c r="F889" s="5">
        <v>6</v>
      </c>
      <c r="G889" s="5" t="s">
        <v>4087</v>
      </c>
      <c r="H889" s="5" t="s">
        <v>4088</v>
      </c>
      <c r="I889" s="5">
        <v>1</v>
      </c>
      <c r="L889" s="5">
        <v>4</v>
      </c>
      <c r="M889" s="4" t="s">
        <v>4125</v>
      </c>
      <c r="N889" s="4" t="s">
        <v>4126</v>
      </c>
      <c r="S889" s="5" t="s">
        <v>96</v>
      </c>
      <c r="T889" s="5" t="s">
        <v>97</v>
      </c>
      <c r="W889" s="5" t="s">
        <v>4136</v>
      </c>
      <c r="X889" s="5" t="s">
        <v>4137</v>
      </c>
      <c r="Y889" s="5" t="s">
        <v>156</v>
      </c>
      <c r="Z889" s="5" t="s">
        <v>157</v>
      </c>
      <c r="AC889" s="5">
        <v>62</v>
      </c>
      <c r="AD889" s="5" t="s">
        <v>553</v>
      </c>
      <c r="AE889" s="5" t="s">
        <v>554</v>
      </c>
      <c r="AJ889" s="5" t="s">
        <v>35</v>
      </c>
      <c r="AK889" s="5" t="s">
        <v>36</v>
      </c>
      <c r="AL889" s="5" t="s">
        <v>228</v>
      </c>
      <c r="AM889" s="5" t="s">
        <v>229</v>
      </c>
      <c r="AT889" s="5" t="s">
        <v>144</v>
      </c>
      <c r="AU889" s="5" t="s">
        <v>145</v>
      </c>
      <c r="AV889" s="5" t="s">
        <v>4138</v>
      </c>
      <c r="AW889" s="5" t="s">
        <v>4139</v>
      </c>
      <c r="BG889" s="5" t="s">
        <v>144</v>
      </c>
      <c r="BH889" s="5" t="s">
        <v>145</v>
      </c>
      <c r="BI889" s="5" t="s">
        <v>4140</v>
      </c>
      <c r="BJ889" s="5" t="s">
        <v>8240</v>
      </c>
      <c r="BK889" s="5" t="s">
        <v>144</v>
      </c>
      <c r="BL889" s="5" t="s">
        <v>145</v>
      </c>
      <c r="BM889" s="5" t="s">
        <v>4141</v>
      </c>
      <c r="BN889" s="5" t="s">
        <v>4142</v>
      </c>
      <c r="BO889" s="5" t="s">
        <v>144</v>
      </c>
      <c r="BP889" s="5" t="s">
        <v>145</v>
      </c>
      <c r="BQ889" s="5" t="s">
        <v>4143</v>
      </c>
      <c r="BR889" s="5" t="s">
        <v>4144</v>
      </c>
      <c r="BS889" s="5" t="s">
        <v>1240</v>
      </c>
      <c r="BT889" s="5" t="s">
        <v>1241</v>
      </c>
    </row>
    <row r="890" spans="1:72" ht="13.5" customHeight="1">
      <c r="A890" s="7" t="str">
        <f>HYPERLINK("http://kyu.snu.ac.kr/sdhj/index.jsp?type=hj/GK14746_00IM0001_112b.jpg","1867_수북면_112b")</f>
        <v>1867_수북면_112b</v>
      </c>
      <c r="B890" s="4">
        <v>1867</v>
      </c>
      <c r="C890" s="4" t="s">
        <v>7739</v>
      </c>
      <c r="D890" s="4" t="s">
        <v>7740</v>
      </c>
      <c r="E890" s="4">
        <v>889</v>
      </c>
      <c r="F890" s="5">
        <v>6</v>
      </c>
      <c r="G890" s="5" t="s">
        <v>4087</v>
      </c>
      <c r="H890" s="5" t="s">
        <v>4088</v>
      </c>
      <c r="I890" s="5">
        <v>1</v>
      </c>
      <c r="L890" s="5">
        <v>4</v>
      </c>
      <c r="M890" s="4" t="s">
        <v>4125</v>
      </c>
      <c r="N890" s="4" t="s">
        <v>4126</v>
      </c>
      <c r="S890" s="5" t="s">
        <v>114</v>
      </c>
      <c r="T890" s="5" t="s">
        <v>115</v>
      </c>
      <c r="Y890" s="5" t="s">
        <v>4145</v>
      </c>
      <c r="Z890" s="5" t="s">
        <v>4146</v>
      </c>
      <c r="AC890" s="5">
        <v>28</v>
      </c>
      <c r="AD890" s="5" t="s">
        <v>992</v>
      </c>
      <c r="AE890" s="5" t="s">
        <v>993</v>
      </c>
    </row>
    <row r="891" spans="1:72" ht="13.5" customHeight="1">
      <c r="A891" s="7" t="str">
        <f>HYPERLINK("http://kyu.snu.ac.kr/sdhj/index.jsp?type=hj/GK14746_00IM0001_112b.jpg","1867_수북면_112b")</f>
        <v>1867_수북면_112b</v>
      </c>
      <c r="B891" s="4">
        <v>1867</v>
      </c>
      <c r="C891" s="4" t="s">
        <v>7503</v>
      </c>
      <c r="D891" s="4" t="s">
        <v>7504</v>
      </c>
      <c r="E891" s="4">
        <v>890</v>
      </c>
      <c r="F891" s="5">
        <v>6</v>
      </c>
      <c r="G891" s="5" t="s">
        <v>4087</v>
      </c>
      <c r="H891" s="5" t="s">
        <v>4088</v>
      </c>
      <c r="I891" s="5">
        <v>1</v>
      </c>
      <c r="L891" s="5">
        <v>4</v>
      </c>
      <c r="M891" s="4" t="s">
        <v>4125</v>
      </c>
      <c r="N891" s="4" t="s">
        <v>4126</v>
      </c>
      <c r="T891" s="5" t="s">
        <v>7507</v>
      </c>
      <c r="U891" s="5" t="s">
        <v>170</v>
      </c>
      <c r="V891" s="5" t="s">
        <v>171</v>
      </c>
      <c r="Y891" s="5" t="s">
        <v>4147</v>
      </c>
      <c r="Z891" s="5" t="s">
        <v>4148</v>
      </c>
      <c r="AD891" s="5" t="s">
        <v>276</v>
      </c>
      <c r="AE891" s="5" t="s">
        <v>277</v>
      </c>
    </row>
    <row r="892" spans="1:72" ht="13.5" customHeight="1">
      <c r="A892" s="7" t="str">
        <f>HYPERLINK("http://kyu.snu.ac.kr/sdhj/index.jsp?type=hj/GK14746_00IM0001_112b.jpg","1867_수북면_112b")</f>
        <v>1867_수북면_112b</v>
      </c>
      <c r="B892" s="4">
        <v>1867</v>
      </c>
      <c r="C892" s="4" t="s">
        <v>7503</v>
      </c>
      <c r="D892" s="4" t="s">
        <v>7504</v>
      </c>
      <c r="E892" s="4">
        <v>891</v>
      </c>
      <c r="F892" s="5">
        <v>7</v>
      </c>
      <c r="G892" s="5" t="s">
        <v>4149</v>
      </c>
      <c r="H892" s="5" t="s">
        <v>4150</v>
      </c>
      <c r="I892" s="5">
        <v>1</v>
      </c>
      <c r="J892" s="5" t="s">
        <v>4151</v>
      </c>
      <c r="K892" s="5" t="s">
        <v>4152</v>
      </c>
      <c r="L892" s="5">
        <v>1</v>
      </c>
      <c r="M892" s="4" t="s">
        <v>4151</v>
      </c>
      <c r="N892" s="4" t="s">
        <v>4152</v>
      </c>
      <c r="T892" s="5" t="s">
        <v>7649</v>
      </c>
      <c r="U892" s="5" t="s">
        <v>369</v>
      </c>
      <c r="V892" s="5" t="s">
        <v>370</v>
      </c>
      <c r="W892" s="5" t="s">
        <v>210</v>
      </c>
      <c r="X892" s="5" t="s">
        <v>211</v>
      </c>
      <c r="Y892" s="5" t="s">
        <v>4153</v>
      </c>
      <c r="Z892" s="5" t="s">
        <v>4154</v>
      </c>
      <c r="AC892" s="5">
        <v>38</v>
      </c>
      <c r="AD892" s="5" t="s">
        <v>426</v>
      </c>
      <c r="AE892" s="5" t="s">
        <v>427</v>
      </c>
      <c r="AJ892" s="5" t="s">
        <v>35</v>
      </c>
      <c r="AK892" s="5" t="s">
        <v>36</v>
      </c>
      <c r="AL892" s="5" t="s">
        <v>154</v>
      </c>
      <c r="AM892" s="5" t="s">
        <v>155</v>
      </c>
      <c r="AT892" s="5" t="s">
        <v>369</v>
      </c>
      <c r="AU892" s="5" t="s">
        <v>370</v>
      </c>
      <c r="AV892" s="5" t="s">
        <v>1234</v>
      </c>
      <c r="AW892" s="5" t="s">
        <v>1235</v>
      </c>
      <c r="BG892" s="5" t="s">
        <v>369</v>
      </c>
      <c r="BH892" s="5" t="s">
        <v>370</v>
      </c>
      <c r="BI892" s="5" t="s">
        <v>4155</v>
      </c>
      <c r="BJ892" s="5" t="s">
        <v>4156</v>
      </c>
      <c r="BK892" s="5" t="s">
        <v>369</v>
      </c>
      <c r="BL892" s="5" t="s">
        <v>370</v>
      </c>
      <c r="BM892" s="5" t="s">
        <v>4157</v>
      </c>
      <c r="BN892" s="5" t="s">
        <v>4158</v>
      </c>
      <c r="BO892" s="5" t="s">
        <v>369</v>
      </c>
      <c r="BP892" s="5" t="s">
        <v>370</v>
      </c>
      <c r="BQ892" s="5" t="s">
        <v>4159</v>
      </c>
      <c r="BR892" s="5" t="s">
        <v>4160</v>
      </c>
      <c r="BS892" s="5" t="s">
        <v>8241</v>
      </c>
      <c r="BT892" s="5" t="s">
        <v>8242</v>
      </c>
    </row>
    <row r="893" spans="1:72" ht="13.5" customHeight="1">
      <c r="A893" s="7" t="str">
        <f>HYPERLINK("http://kyu.snu.ac.kr/sdhj/index.jsp?type=hj/GK14746_00IM0001_112b.jpg","1867_수북면_112b")</f>
        <v>1867_수북면_112b</v>
      </c>
      <c r="B893" s="4">
        <v>1867</v>
      </c>
      <c r="C893" s="4" t="s">
        <v>7596</v>
      </c>
      <c r="D893" s="4" t="s">
        <v>7597</v>
      </c>
      <c r="E893" s="4">
        <v>892</v>
      </c>
      <c r="F893" s="5">
        <v>7</v>
      </c>
      <c r="G893" s="5" t="s">
        <v>4149</v>
      </c>
      <c r="H893" s="5" t="s">
        <v>4150</v>
      </c>
      <c r="I893" s="5">
        <v>1</v>
      </c>
      <c r="L893" s="5">
        <v>1</v>
      </c>
      <c r="M893" s="4" t="s">
        <v>4151</v>
      </c>
      <c r="N893" s="4" t="s">
        <v>4152</v>
      </c>
      <c r="S893" s="5" t="s">
        <v>96</v>
      </c>
      <c r="T893" s="5" t="s">
        <v>97</v>
      </c>
      <c r="W893" s="5" t="s">
        <v>352</v>
      </c>
      <c r="X893" s="5" t="s">
        <v>371</v>
      </c>
      <c r="Y893" s="5" t="s">
        <v>22</v>
      </c>
      <c r="Z893" s="5" t="s">
        <v>23</v>
      </c>
      <c r="AC893" s="5">
        <v>26</v>
      </c>
      <c r="AD893" s="5" t="s">
        <v>531</v>
      </c>
      <c r="AE893" s="5" t="s">
        <v>532</v>
      </c>
      <c r="AJ893" s="5" t="s">
        <v>35</v>
      </c>
      <c r="AK893" s="5" t="s">
        <v>36</v>
      </c>
      <c r="AL893" s="5" t="s">
        <v>1710</v>
      </c>
      <c r="AM893" s="5" t="s">
        <v>1711</v>
      </c>
      <c r="AT893" s="5" t="s">
        <v>369</v>
      </c>
      <c r="AU893" s="5" t="s">
        <v>370</v>
      </c>
      <c r="AV893" s="5" t="s">
        <v>1935</v>
      </c>
      <c r="AW893" s="5" t="s">
        <v>1936</v>
      </c>
      <c r="BG893" s="5" t="s">
        <v>369</v>
      </c>
      <c r="BH893" s="5" t="s">
        <v>370</v>
      </c>
      <c r="BI893" s="5" t="s">
        <v>4161</v>
      </c>
      <c r="BJ893" s="5" t="s">
        <v>4162</v>
      </c>
      <c r="BK893" s="5" t="s">
        <v>369</v>
      </c>
      <c r="BL893" s="5" t="s">
        <v>370</v>
      </c>
      <c r="BM893" s="5" t="s">
        <v>4079</v>
      </c>
      <c r="BN893" s="5" t="s">
        <v>4080</v>
      </c>
      <c r="BO893" s="5" t="s">
        <v>369</v>
      </c>
      <c r="BP893" s="5" t="s">
        <v>370</v>
      </c>
      <c r="BQ893" s="5" t="s">
        <v>4163</v>
      </c>
      <c r="BR893" s="5" t="s">
        <v>4164</v>
      </c>
      <c r="BS893" s="5" t="s">
        <v>477</v>
      </c>
      <c r="BT893" s="5" t="s">
        <v>478</v>
      </c>
    </row>
    <row r="894" spans="1:72" ht="13.5" customHeight="1">
      <c r="A894" s="7" t="str">
        <f>HYPERLINK("http://kyu.snu.ac.kr/sdhj/index.jsp?type=hj/GK14746_00IM0001_112b.jpg","1867_수북면_112b")</f>
        <v>1867_수북면_112b</v>
      </c>
      <c r="B894" s="4">
        <v>1867</v>
      </c>
      <c r="C894" s="4" t="s">
        <v>7533</v>
      </c>
      <c r="D894" s="4" t="s">
        <v>7534</v>
      </c>
      <c r="E894" s="4">
        <v>893</v>
      </c>
      <c r="F894" s="5">
        <v>7</v>
      </c>
      <c r="G894" s="5" t="s">
        <v>4149</v>
      </c>
      <c r="H894" s="5" t="s">
        <v>4150</v>
      </c>
      <c r="I894" s="5">
        <v>1</v>
      </c>
      <c r="L894" s="5">
        <v>1</v>
      </c>
      <c r="M894" s="4" t="s">
        <v>4151</v>
      </c>
      <c r="N894" s="4" t="s">
        <v>4152</v>
      </c>
      <c r="S894" s="5" t="s">
        <v>124</v>
      </c>
      <c r="T894" s="5" t="s">
        <v>125</v>
      </c>
      <c r="AC894" s="5">
        <v>15</v>
      </c>
      <c r="AD894" s="5" t="s">
        <v>128</v>
      </c>
      <c r="AE894" s="5" t="s">
        <v>129</v>
      </c>
    </row>
    <row r="895" spans="1:72" ht="13.5" customHeight="1">
      <c r="A895" s="7" t="str">
        <f>HYPERLINK("http://kyu.snu.ac.kr/sdhj/index.jsp?type=hj/GK14746_00IM0001_112b.jpg","1867_수북면_112b")</f>
        <v>1867_수북면_112b</v>
      </c>
      <c r="B895" s="4">
        <v>1867</v>
      </c>
      <c r="C895" s="4" t="s">
        <v>7651</v>
      </c>
      <c r="D895" s="4" t="s">
        <v>7652</v>
      </c>
      <c r="E895" s="4">
        <v>894</v>
      </c>
      <c r="F895" s="5">
        <v>7</v>
      </c>
      <c r="G895" s="5" t="s">
        <v>4149</v>
      </c>
      <c r="H895" s="5" t="s">
        <v>4150</v>
      </c>
      <c r="I895" s="5">
        <v>1</v>
      </c>
      <c r="L895" s="5">
        <v>1</v>
      </c>
      <c r="M895" s="4" t="s">
        <v>4151</v>
      </c>
      <c r="N895" s="4" t="s">
        <v>4152</v>
      </c>
      <c r="T895" s="5" t="s">
        <v>7859</v>
      </c>
      <c r="U895" s="5" t="s">
        <v>170</v>
      </c>
      <c r="V895" s="5" t="s">
        <v>171</v>
      </c>
      <c r="Y895" s="5" t="s">
        <v>1989</v>
      </c>
      <c r="Z895" s="5" t="s">
        <v>1990</v>
      </c>
      <c r="AD895" s="5" t="s">
        <v>414</v>
      </c>
      <c r="AE895" s="5" t="s">
        <v>415</v>
      </c>
    </row>
    <row r="896" spans="1:72" ht="13.5" customHeight="1">
      <c r="A896" s="7" t="str">
        <f>HYPERLINK("http://kyu.snu.ac.kr/sdhj/index.jsp?type=hj/GK14746_00IM0001_112b.jpg","1867_수북면_112b")</f>
        <v>1867_수북면_112b</v>
      </c>
      <c r="B896" s="4">
        <v>1867</v>
      </c>
      <c r="C896" s="4" t="s">
        <v>7651</v>
      </c>
      <c r="D896" s="4" t="s">
        <v>7652</v>
      </c>
      <c r="E896" s="4">
        <v>895</v>
      </c>
      <c r="F896" s="5">
        <v>7</v>
      </c>
      <c r="G896" s="5" t="s">
        <v>4149</v>
      </c>
      <c r="H896" s="5" t="s">
        <v>4150</v>
      </c>
      <c r="I896" s="5">
        <v>1</v>
      </c>
      <c r="L896" s="5">
        <v>1</v>
      </c>
      <c r="M896" s="4" t="s">
        <v>4151</v>
      </c>
      <c r="N896" s="4" t="s">
        <v>4152</v>
      </c>
      <c r="T896" s="5" t="s">
        <v>7859</v>
      </c>
      <c r="U896" s="5" t="s">
        <v>170</v>
      </c>
      <c r="V896" s="5" t="s">
        <v>171</v>
      </c>
      <c r="Y896" s="5" t="s">
        <v>4165</v>
      </c>
      <c r="Z896" s="5" t="s">
        <v>4166</v>
      </c>
      <c r="AD896" s="5" t="s">
        <v>495</v>
      </c>
      <c r="AE896" s="5" t="s">
        <v>496</v>
      </c>
    </row>
    <row r="897" spans="1:72" ht="13.5" customHeight="1">
      <c r="A897" s="7" t="str">
        <f>HYPERLINK("http://kyu.snu.ac.kr/sdhj/index.jsp?type=hj/GK14746_00IM0001_112b.jpg","1867_수북면_112b")</f>
        <v>1867_수북면_112b</v>
      </c>
      <c r="B897" s="4">
        <v>1867</v>
      </c>
      <c r="C897" s="4" t="s">
        <v>7651</v>
      </c>
      <c r="D897" s="4" t="s">
        <v>7652</v>
      </c>
      <c r="E897" s="4">
        <v>896</v>
      </c>
      <c r="F897" s="5">
        <v>7</v>
      </c>
      <c r="G897" s="5" t="s">
        <v>4149</v>
      </c>
      <c r="H897" s="5" t="s">
        <v>4150</v>
      </c>
      <c r="I897" s="5">
        <v>1</v>
      </c>
      <c r="L897" s="5">
        <v>2</v>
      </c>
      <c r="M897" s="4" t="s">
        <v>4167</v>
      </c>
      <c r="N897" s="4" t="s">
        <v>4168</v>
      </c>
      <c r="T897" s="5" t="s">
        <v>7988</v>
      </c>
      <c r="W897" s="5" t="s">
        <v>192</v>
      </c>
      <c r="X897" s="5" t="s">
        <v>193</v>
      </c>
      <c r="Y897" s="5" t="s">
        <v>98</v>
      </c>
      <c r="Z897" s="5" t="s">
        <v>99</v>
      </c>
      <c r="AC897" s="5">
        <v>63</v>
      </c>
      <c r="AD897" s="5" t="s">
        <v>100</v>
      </c>
      <c r="AE897" s="5" t="s">
        <v>101</v>
      </c>
      <c r="AJ897" s="5" t="s">
        <v>35</v>
      </c>
      <c r="AK897" s="5" t="s">
        <v>36</v>
      </c>
      <c r="AL897" s="5" t="s">
        <v>228</v>
      </c>
      <c r="AM897" s="5" t="s">
        <v>229</v>
      </c>
      <c r="AT897" s="5" t="s">
        <v>369</v>
      </c>
      <c r="AU897" s="5" t="s">
        <v>370</v>
      </c>
      <c r="AV897" s="5" t="s">
        <v>4169</v>
      </c>
      <c r="AW897" s="5" t="s">
        <v>4170</v>
      </c>
      <c r="BG897" s="5" t="s">
        <v>369</v>
      </c>
      <c r="BH897" s="5" t="s">
        <v>370</v>
      </c>
      <c r="BI897" s="5" t="s">
        <v>4171</v>
      </c>
      <c r="BJ897" s="5" t="s">
        <v>4172</v>
      </c>
      <c r="BK897" s="5" t="s">
        <v>369</v>
      </c>
      <c r="BL897" s="5" t="s">
        <v>370</v>
      </c>
      <c r="BM897" s="5" t="s">
        <v>3382</v>
      </c>
      <c r="BN897" s="5" t="s">
        <v>3383</v>
      </c>
      <c r="BO897" s="5" t="s">
        <v>102</v>
      </c>
      <c r="BP897" s="5" t="s">
        <v>103</v>
      </c>
      <c r="BQ897" s="5" t="s">
        <v>4173</v>
      </c>
      <c r="BR897" s="5" t="s">
        <v>4174</v>
      </c>
      <c r="BS897" s="5" t="s">
        <v>242</v>
      </c>
      <c r="BT897" s="5" t="s">
        <v>243</v>
      </c>
    </row>
    <row r="898" spans="1:72" ht="13.5" customHeight="1">
      <c r="A898" s="7" t="str">
        <f>HYPERLINK("http://kyu.snu.ac.kr/sdhj/index.jsp?type=hj/GK14746_00IM0001_112b.jpg","1867_수북면_112b")</f>
        <v>1867_수북면_112b</v>
      </c>
      <c r="B898" s="4">
        <v>1867</v>
      </c>
      <c r="C898" s="4" t="s">
        <v>7525</v>
      </c>
      <c r="D898" s="4" t="s">
        <v>7526</v>
      </c>
      <c r="E898" s="4">
        <v>897</v>
      </c>
      <c r="F898" s="5">
        <v>7</v>
      </c>
      <c r="G898" s="5" t="s">
        <v>4149</v>
      </c>
      <c r="H898" s="5" t="s">
        <v>4150</v>
      </c>
      <c r="I898" s="5">
        <v>1</v>
      </c>
      <c r="L898" s="5">
        <v>2</v>
      </c>
      <c r="M898" s="4" t="s">
        <v>4167</v>
      </c>
      <c r="N898" s="4" t="s">
        <v>4168</v>
      </c>
      <c r="S898" s="5" t="s">
        <v>114</v>
      </c>
      <c r="T898" s="5" t="s">
        <v>115</v>
      </c>
      <c r="Y898" s="5" t="s">
        <v>4175</v>
      </c>
      <c r="Z898" s="5" t="s">
        <v>4176</v>
      </c>
      <c r="AC898" s="5">
        <v>18</v>
      </c>
      <c r="AD898" s="5" t="s">
        <v>888</v>
      </c>
      <c r="AE898" s="5" t="s">
        <v>889</v>
      </c>
    </row>
    <row r="899" spans="1:72" ht="13.5" customHeight="1">
      <c r="A899" s="7" t="str">
        <f>HYPERLINK("http://kyu.snu.ac.kr/sdhj/index.jsp?type=hj/GK14746_00IM0001_112b.jpg","1867_수북면_112b")</f>
        <v>1867_수북면_112b</v>
      </c>
      <c r="B899" s="4">
        <v>1867</v>
      </c>
      <c r="C899" s="4" t="s">
        <v>7993</v>
      </c>
      <c r="D899" s="4" t="s">
        <v>7994</v>
      </c>
      <c r="E899" s="4">
        <v>898</v>
      </c>
      <c r="F899" s="5">
        <v>7</v>
      </c>
      <c r="G899" s="5" t="s">
        <v>4149</v>
      </c>
      <c r="H899" s="5" t="s">
        <v>4150</v>
      </c>
      <c r="I899" s="5">
        <v>1</v>
      </c>
      <c r="L899" s="5">
        <v>2</v>
      </c>
      <c r="M899" s="4" t="s">
        <v>4167</v>
      </c>
      <c r="N899" s="4" t="s">
        <v>4168</v>
      </c>
      <c r="S899" s="5" t="s">
        <v>114</v>
      </c>
      <c r="T899" s="5" t="s">
        <v>115</v>
      </c>
      <c r="Y899" s="5" t="s">
        <v>4177</v>
      </c>
      <c r="Z899" s="5" t="s">
        <v>4178</v>
      </c>
      <c r="AC899" s="5">
        <v>15</v>
      </c>
      <c r="AD899" s="5" t="s">
        <v>128</v>
      </c>
      <c r="AE899" s="5" t="s">
        <v>129</v>
      </c>
    </row>
    <row r="900" spans="1:72" ht="13.5" customHeight="1">
      <c r="A900" s="7" t="str">
        <f>HYPERLINK("http://kyu.snu.ac.kr/sdhj/index.jsp?type=hj/GK14746_00IM0001_112b.jpg","1867_수북면_112b")</f>
        <v>1867_수북면_112b</v>
      </c>
      <c r="B900" s="4">
        <v>1867</v>
      </c>
      <c r="C900" s="4" t="s">
        <v>7681</v>
      </c>
      <c r="D900" s="4" t="s">
        <v>7682</v>
      </c>
      <c r="E900" s="4">
        <v>899</v>
      </c>
      <c r="F900" s="5">
        <v>7</v>
      </c>
      <c r="G900" s="5" t="s">
        <v>4149</v>
      </c>
      <c r="H900" s="5" t="s">
        <v>4150</v>
      </c>
      <c r="I900" s="5">
        <v>1</v>
      </c>
      <c r="L900" s="5">
        <v>3</v>
      </c>
      <c r="M900" s="4" t="s">
        <v>4179</v>
      </c>
      <c r="N900" s="4" t="s">
        <v>4180</v>
      </c>
      <c r="T900" s="5" t="s">
        <v>7948</v>
      </c>
      <c r="U900" s="5" t="s">
        <v>369</v>
      </c>
      <c r="V900" s="5" t="s">
        <v>370</v>
      </c>
      <c r="W900" s="5" t="s">
        <v>595</v>
      </c>
      <c r="X900" s="5" t="s">
        <v>596</v>
      </c>
      <c r="Y900" s="5" t="s">
        <v>4181</v>
      </c>
      <c r="Z900" s="5" t="s">
        <v>4182</v>
      </c>
      <c r="AC900" s="5">
        <v>20</v>
      </c>
      <c r="AD900" s="5" t="s">
        <v>126</v>
      </c>
      <c r="AE900" s="5" t="s">
        <v>127</v>
      </c>
      <c r="AJ900" s="5" t="s">
        <v>35</v>
      </c>
      <c r="AK900" s="5" t="s">
        <v>36</v>
      </c>
      <c r="AL900" s="5" t="s">
        <v>428</v>
      </c>
      <c r="AM900" s="5" t="s">
        <v>429</v>
      </c>
      <c r="AT900" s="5" t="s">
        <v>369</v>
      </c>
      <c r="AU900" s="5" t="s">
        <v>370</v>
      </c>
      <c r="AV900" s="5" t="s">
        <v>1943</v>
      </c>
      <c r="AW900" s="5" t="s">
        <v>1944</v>
      </c>
      <c r="BG900" s="5" t="s">
        <v>369</v>
      </c>
      <c r="BH900" s="5" t="s">
        <v>370</v>
      </c>
      <c r="BI900" s="5" t="s">
        <v>4183</v>
      </c>
      <c r="BJ900" s="5" t="s">
        <v>3112</v>
      </c>
      <c r="BK900" s="5" t="s">
        <v>369</v>
      </c>
      <c r="BL900" s="5" t="s">
        <v>370</v>
      </c>
      <c r="BM900" s="5" t="s">
        <v>4184</v>
      </c>
      <c r="BN900" s="5" t="s">
        <v>4185</v>
      </c>
      <c r="BO900" s="5" t="s">
        <v>369</v>
      </c>
      <c r="BP900" s="5" t="s">
        <v>370</v>
      </c>
      <c r="BQ900" s="5" t="s">
        <v>4186</v>
      </c>
      <c r="BR900" s="5" t="s">
        <v>4187</v>
      </c>
      <c r="BS900" s="5" t="s">
        <v>342</v>
      </c>
      <c r="BT900" s="5" t="s">
        <v>343</v>
      </c>
    </row>
    <row r="901" spans="1:72" ht="13.5" customHeight="1">
      <c r="A901" s="7" t="str">
        <f>HYPERLINK("http://kyu.snu.ac.kr/sdhj/index.jsp?type=hj/GK14746_00IM0001_113a.jpg","1867_수북면_113a")</f>
        <v>1867_수북면_113a</v>
      </c>
      <c r="B901" s="4">
        <v>1867</v>
      </c>
      <c r="C901" s="4" t="s">
        <v>7657</v>
      </c>
      <c r="D901" s="4" t="s">
        <v>7658</v>
      </c>
      <c r="E901" s="4">
        <v>900</v>
      </c>
      <c r="F901" s="5">
        <v>7</v>
      </c>
      <c r="G901" s="5" t="s">
        <v>4149</v>
      </c>
      <c r="H901" s="5" t="s">
        <v>4150</v>
      </c>
      <c r="I901" s="5">
        <v>1</v>
      </c>
      <c r="L901" s="5">
        <v>3</v>
      </c>
      <c r="M901" s="4" t="s">
        <v>4179</v>
      </c>
      <c r="N901" s="4" t="s">
        <v>4180</v>
      </c>
      <c r="S901" s="5" t="s">
        <v>254</v>
      </c>
      <c r="T901" s="5" t="s">
        <v>255</v>
      </c>
      <c r="Y901" s="5" t="s">
        <v>4188</v>
      </c>
      <c r="Z901" s="5" t="s">
        <v>4189</v>
      </c>
      <c r="AC901" s="5">
        <v>22</v>
      </c>
      <c r="AD901" s="5" t="s">
        <v>399</v>
      </c>
      <c r="AE901" s="5" t="s">
        <v>400</v>
      </c>
    </row>
    <row r="902" spans="1:72" ht="13.5" customHeight="1">
      <c r="A902" s="7" t="str">
        <f>HYPERLINK("http://kyu.snu.ac.kr/sdhj/index.jsp?type=hj/GK14746_00IM0001_113a.jpg","1867_수북면_113a")</f>
        <v>1867_수북면_113a</v>
      </c>
      <c r="B902" s="4">
        <v>1867</v>
      </c>
      <c r="C902" s="4" t="s">
        <v>7768</v>
      </c>
      <c r="D902" s="4" t="s">
        <v>7769</v>
      </c>
      <c r="E902" s="4">
        <v>901</v>
      </c>
      <c r="F902" s="5">
        <v>7</v>
      </c>
      <c r="G902" s="5" t="s">
        <v>4149</v>
      </c>
      <c r="H902" s="5" t="s">
        <v>4150</v>
      </c>
      <c r="I902" s="5">
        <v>1</v>
      </c>
      <c r="L902" s="5">
        <v>4</v>
      </c>
      <c r="M902" s="4" t="s">
        <v>4190</v>
      </c>
      <c r="N902" s="4" t="s">
        <v>4191</v>
      </c>
      <c r="T902" s="5" t="s">
        <v>7849</v>
      </c>
      <c r="U902" s="5" t="s">
        <v>369</v>
      </c>
      <c r="V902" s="5" t="s">
        <v>370</v>
      </c>
      <c r="W902" s="5" t="s">
        <v>4192</v>
      </c>
      <c r="X902" s="5" t="s">
        <v>8243</v>
      </c>
      <c r="Y902" s="5" t="s">
        <v>4193</v>
      </c>
      <c r="Z902" s="5" t="s">
        <v>4194</v>
      </c>
      <c r="AC902" s="5">
        <v>22</v>
      </c>
      <c r="AD902" s="5" t="s">
        <v>399</v>
      </c>
      <c r="AE902" s="5" t="s">
        <v>400</v>
      </c>
      <c r="AJ902" s="5" t="s">
        <v>35</v>
      </c>
      <c r="AK902" s="5" t="s">
        <v>36</v>
      </c>
      <c r="AL902" s="5" t="s">
        <v>3060</v>
      </c>
      <c r="AM902" s="5" t="s">
        <v>534</v>
      </c>
      <c r="AT902" s="5" t="s">
        <v>369</v>
      </c>
      <c r="AU902" s="5" t="s">
        <v>370</v>
      </c>
      <c r="AV902" s="5" t="s">
        <v>4195</v>
      </c>
      <c r="AW902" s="5" t="s">
        <v>4196</v>
      </c>
      <c r="BG902" s="5" t="s">
        <v>369</v>
      </c>
      <c r="BH902" s="5" t="s">
        <v>370</v>
      </c>
      <c r="BI902" s="5" t="s">
        <v>4197</v>
      </c>
      <c r="BJ902" s="5" t="s">
        <v>4198</v>
      </c>
      <c r="BK902" s="5" t="s">
        <v>369</v>
      </c>
      <c r="BL902" s="5" t="s">
        <v>370</v>
      </c>
      <c r="BM902" s="5" t="s">
        <v>4199</v>
      </c>
      <c r="BN902" s="5" t="s">
        <v>3573</v>
      </c>
      <c r="BO902" s="5" t="s">
        <v>369</v>
      </c>
      <c r="BP902" s="5" t="s">
        <v>370</v>
      </c>
      <c r="BQ902" s="5" t="s">
        <v>4200</v>
      </c>
      <c r="BR902" s="5" t="s">
        <v>4201</v>
      </c>
      <c r="BS902" s="5" t="s">
        <v>8244</v>
      </c>
      <c r="BT902" s="5" t="s">
        <v>8245</v>
      </c>
    </row>
    <row r="903" spans="1:72" ht="13.5" customHeight="1">
      <c r="A903" s="7" t="str">
        <f>HYPERLINK("http://kyu.snu.ac.kr/sdhj/index.jsp?type=hj/GK14746_00IM0001_113a.jpg","1867_수북면_113a")</f>
        <v>1867_수북면_113a</v>
      </c>
      <c r="B903" s="4">
        <v>1867</v>
      </c>
      <c r="C903" s="4" t="s">
        <v>7834</v>
      </c>
      <c r="D903" s="4" t="s">
        <v>7835</v>
      </c>
      <c r="E903" s="4">
        <v>902</v>
      </c>
      <c r="F903" s="5">
        <v>7</v>
      </c>
      <c r="G903" s="5" t="s">
        <v>4149</v>
      </c>
      <c r="H903" s="5" t="s">
        <v>4150</v>
      </c>
      <c r="I903" s="5">
        <v>1</v>
      </c>
      <c r="L903" s="5">
        <v>4</v>
      </c>
      <c r="M903" s="4" t="s">
        <v>4190</v>
      </c>
      <c r="N903" s="4" t="s">
        <v>4191</v>
      </c>
      <c r="S903" s="5" t="s">
        <v>254</v>
      </c>
      <c r="T903" s="5" t="s">
        <v>255</v>
      </c>
      <c r="Y903" s="5" t="s">
        <v>4202</v>
      </c>
      <c r="Z903" s="5" t="s">
        <v>2820</v>
      </c>
      <c r="AC903" s="5">
        <v>15</v>
      </c>
      <c r="AD903" s="5" t="s">
        <v>128</v>
      </c>
      <c r="AE903" s="5" t="s">
        <v>129</v>
      </c>
    </row>
    <row r="904" spans="1:72" ht="13.5" customHeight="1">
      <c r="A904" s="7" t="str">
        <f>HYPERLINK("http://kyu.snu.ac.kr/sdhj/index.jsp?type=hj/GK14746_00IM0001_113a.jpg","1867_수북면_113a")</f>
        <v>1867_수북면_113a</v>
      </c>
      <c r="B904" s="4">
        <v>1867</v>
      </c>
      <c r="C904" s="4" t="s">
        <v>7564</v>
      </c>
      <c r="D904" s="4" t="s">
        <v>7565</v>
      </c>
      <c r="E904" s="4">
        <v>903</v>
      </c>
      <c r="F904" s="5">
        <v>7</v>
      </c>
      <c r="G904" s="5" t="s">
        <v>4149</v>
      </c>
      <c r="H904" s="5" t="s">
        <v>4150</v>
      </c>
      <c r="I904" s="5">
        <v>1</v>
      </c>
      <c r="L904" s="5">
        <v>5</v>
      </c>
      <c r="M904" s="4" t="s">
        <v>4203</v>
      </c>
      <c r="N904" s="4" t="s">
        <v>4204</v>
      </c>
      <c r="T904" s="5" t="s">
        <v>7514</v>
      </c>
      <c r="U904" s="5" t="s">
        <v>369</v>
      </c>
      <c r="V904" s="5" t="s">
        <v>370</v>
      </c>
      <c r="W904" s="5" t="s">
        <v>678</v>
      </c>
      <c r="X904" s="5" t="s">
        <v>679</v>
      </c>
      <c r="Y904" s="5" t="s">
        <v>8246</v>
      </c>
      <c r="Z904" s="5" t="s">
        <v>4205</v>
      </c>
      <c r="AC904" s="5">
        <v>61</v>
      </c>
      <c r="AD904" s="5" t="s">
        <v>2205</v>
      </c>
      <c r="AE904" s="5" t="s">
        <v>2206</v>
      </c>
      <c r="AJ904" s="5" t="s">
        <v>35</v>
      </c>
      <c r="AK904" s="5" t="s">
        <v>36</v>
      </c>
      <c r="AL904" s="5" t="s">
        <v>477</v>
      </c>
      <c r="AM904" s="5" t="s">
        <v>478</v>
      </c>
      <c r="AT904" s="5" t="s">
        <v>369</v>
      </c>
      <c r="AU904" s="5" t="s">
        <v>370</v>
      </c>
      <c r="AV904" s="5" t="s">
        <v>4206</v>
      </c>
      <c r="AW904" s="5" t="s">
        <v>4207</v>
      </c>
      <c r="BG904" s="5" t="s">
        <v>369</v>
      </c>
      <c r="BH904" s="5" t="s">
        <v>370</v>
      </c>
      <c r="BI904" s="5" t="s">
        <v>3903</v>
      </c>
      <c r="BJ904" s="5" t="s">
        <v>3904</v>
      </c>
      <c r="BK904" s="5" t="s">
        <v>369</v>
      </c>
      <c r="BL904" s="5" t="s">
        <v>370</v>
      </c>
      <c r="BM904" s="5" t="s">
        <v>4208</v>
      </c>
      <c r="BN904" s="5" t="s">
        <v>4209</v>
      </c>
      <c r="BO904" s="5" t="s">
        <v>369</v>
      </c>
      <c r="BP904" s="5" t="s">
        <v>370</v>
      </c>
      <c r="BQ904" s="5" t="s">
        <v>4210</v>
      </c>
      <c r="BR904" s="5" t="s">
        <v>4211</v>
      </c>
      <c r="BS904" s="5" t="s">
        <v>1710</v>
      </c>
      <c r="BT904" s="5" t="s">
        <v>1711</v>
      </c>
    </row>
    <row r="905" spans="1:72" ht="13.5" customHeight="1">
      <c r="A905" s="7" t="str">
        <f>HYPERLINK("http://kyu.snu.ac.kr/sdhj/index.jsp?type=hj/GK14746_00IM0001_113a.jpg","1867_수북면_113a")</f>
        <v>1867_수북면_113a</v>
      </c>
      <c r="B905" s="4">
        <v>1867</v>
      </c>
      <c r="C905" s="4" t="s">
        <v>7462</v>
      </c>
      <c r="D905" s="4" t="s">
        <v>7463</v>
      </c>
      <c r="E905" s="4">
        <v>904</v>
      </c>
      <c r="F905" s="5">
        <v>7</v>
      </c>
      <c r="G905" s="5" t="s">
        <v>4149</v>
      </c>
      <c r="H905" s="5" t="s">
        <v>4150</v>
      </c>
      <c r="I905" s="5">
        <v>1</v>
      </c>
      <c r="L905" s="5">
        <v>5</v>
      </c>
      <c r="M905" s="4" t="s">
        <v>4203</v>
      </c>
      <c r="N905" s="4" t="s">
        <v>4204</v>
      </c>
      <c r="S905" s="5" t="s">
        <v>96</v>
      </c>
      <c r="T905" s="5" t="s">
        <v>97</v>
      </c>
      <c r="Y905" s="5" t="s">
        <v>22</v>
      </c>
      <c r="Z905" s="5" t="s">
        <v>23</v>
      </c>
      <c r="AC905" s="5">
        <v>52</v>
      </c>
      <c r="AD905" s="5" t="s">
        <v>919</v>
      </c>
      <c r="AE905" s="5" t="s">
        <v>920</v>
      </c>
      <c r="AJ905" s="5" t="s">
        <v>35</v>
      </c>
      <c r="AK905" s="5" t="s">
        <v>36</v>
      </c>
      <c r="AL905" s="5" t="s">
        <v>428</v>
      </c>
      <c r="AM905" s="5" t="s">
        <v>429</v>
      </c>
      <c r="AT905" s="5" t="s">
        <v>369</v>
      </c>
      <c r="AU905" s="5" t="s">
        <v>370</v>
      </c>
      <c r="AV905" s="5" t="s">
        <v>4212</v>
      </c>
      <c r="AW905" s="5" t="s">
        <v>4213</v>
      </c>
      <c r="BG905" s="5" t="s">
        <v>369</v>
      </c>
      <c r="BH905" s="5" t="s">
        <v>370</v>
      </c>
      <c r="BI905" s="5" t="s">
        <v>4214</v>
      </c>
      <c r="BJ905" s="5" t="s">
        <v>4215</v>
      </c>
      <c r="BK905" s="5" t="s">
        <v>369</v>
      </c>
      <c r="BL905" s="5" t="s">
        <v>370</v>
      </c>
      <c r="BM905" s="5" t="s">
        <v>4216</v>
      </c>
      <c r="BN905" s="5" t="s">
        <v>4217</v>
      </c>
      <c r="BO905" s="5" t="s">
        <v>314</v>
      </c>
      <c r="BP905" s="5" t="s">
        <v>315</v>
      </c>
      <c r="BQ905" s="5" t="s">
        <v>4218</v>
      </c>
      <c r="BR905" s="5" t="s">
        <v>4219</v>
      </c>
      <c r="BS905" s="5" t="s">
        <v>3130</v>
      </c>
      <c r="BT905" s="5" t="s">
        <v>3131</v>
      </c>
    </row>
    <row r="906" spans="1:72" ht="13.5" customHeight="1">
      <c r="A906" s="7" t="str">
        <f>HYPERLINK("http://kyu.snu.ac.kr/sdhj/index.jsp?type=hj/GK14746_00IM0001_113a.jpg","1867_수북면_113a")</f>
        <v>1867_수북면_113a</v>
      </c>
      <c r="B906" s="4">
        <v>1867</v>
      </c>
      <c r="C906" s="4" t="s">
        <v>7536</v>
      </c>
      <c r="D906" s="4" t="s">
        <v>7537</v>
      </c>
      <c r="E906" s="4">
        <v>905</v>
      </c>
      <c r="F906" s="5">
        <v>7</v>
      </c>
      <c r="G906" s="5" t="s">
        <v>4149</v>
      </c>
      <c r="H906" s="5" t="s">
        <v>4150</v>
      </c>
      <c r="I906" s="5">
        <v>1</v>
      </c>
      <c r="L906" s="5">
        <v>5</v>
      </c>
      <c r="M906" s="4" t="s">
        <v>4203</v>
      </c>
      <c r="N906" s="4" t="s">
        <v>4204</v>
      </c>
      <c r="S906" s="5" t="s">
        <v>114</v>
      </c>
      <c r="T906" s="5" t="s">
        <v>115</v>
      </c>
      <c r="Y906" s="5" t="s">
        <v>2250</v>
      </c>
      <c r="Z906" s="5" t="s">
        <v>2251</v>
      </c>
      <c r="AC906" s="5">
        <v>38</v>
      </c>
      <c r="AD906" s="5" t="s">
        <v>374</v>
      </c>
      <c r="AE906" s="5" t="s">
        <v>375</v>
      </c>
    </row>
    <row r="907" spans="1:72" ht="13.5" customHeight="1">
      <c r="A907" s="7" t="str">
        <f>HYPERLINK("http://kyu.snu.ac.kr/sdhj/index.jsp?type=hj/GK14746_00IM0001_113a.jpg","1867_수북면_113a")</f>
        <v>1867_수북면_113a</v>
      </c>
      <c r="B907" s="4">
        <v>1867</v>
      </c>
      <c r="C907" s="4" t="s">
        <v>7522</v>
      </c>
      <c r="D907" s="4" t="s">
        <v>7523</v>
      </c>
      <c r="E907" s="4">
        <v>906</v>
      </c>
      <c r="F907" s="5">
        <v>7</v>
      </c>
      <c r="G907" s="5" t="s">
        <v>4149</v>
      </c>
      <c r="H907" s="5" t="s">
        <v>4150</v>
      </c>
      <c r="I907" s="5">
        <v>2</v>
      </c>
      <c r="J907" s="5" t="s">
        <v>4220</v>
      </c>
      <c r="K907" s="5" t="s">
        <v>8247</v>
      </c>
      <c r="L907" s="5">
        <v>1</v>
      </c>
      <c r="M907" s="4" t="s">
        <v>4220</v>
      </c>
      <c r="N907" s="4" t="s">
        <v>4221</v>
      </c>
      <c r="T907" s="5" t="s">
        <v>8248</v>
      </c>
      <c r="U907" s="5" t="s">
        <v>369</v>
      </c>
      <c r="V907" s="5" t="s">
        <v>370</v>
      </c>
      <c r="W907" s="5" t="s">
        <v>595</v>
      </c>
      <c r="X907" s="5" t="s">
        <v>596</v>
      </c>
      <c r="Y907" s="5" t="s">
        <v>4222</v>
      </c>
      <c r="Z907" s="5" t="s">
        <v>8249</v>
      </c>
      <c r="AC907" s="5">
        <v>63</v>
      </c>
      <c r="AD907" s="5" t="s">
        <v>2512</v>
      </c>
      <c r="AE907" s="5" t="s">
        <v>2513</v>
      </c>
      <c r="AJ907" s="5" t="s">
        <v>35</v>
      </c>
      <c r="AK907" s="5" t="s">
        <v>36</v>
      </c>
      <c r="AL907" s="5" t="s">
        <v>428</v>
      </c>
      <c r="AM907" s="5" t="s">
        <v>429</v>
      </c>
      <c r="AT907" s="5" t="s">
        <v>369</v>
      </c>
      <c r="AU907" s="5" t="s">
        <v>370</v>
      </c>
      <c r="AV907" s="5" t="s">
        <v>4223</v>
      </c>
      <c r="AW907" s="5" t="s">
        <v>4224</v>
      </c>
      <c r="BG907" s="5" t="s">
        <v>369</v>
      </c>
      <c r="BH907" s="5" t="s">
        <v>370</v>
      </c>
      <c r="BI907" s="5" t="s">
        <v>3844</v>
      </c>
      <c r="BJ907" s="5" t="s">
        <v>3845</v>
      </c>
      <c r="BK907" s="5" t="s">
        <v>369</v>
      </c>
      <c r="BL907" s="5" t="s">
        <v>370</v>
      </c>
      <c r="BM907" s="5" t="s">
        <v>4225</v>
      </c>
      <c r="BN907" s="5" t="s">
        <v>4226</v>
      </c>
      <c r="BO907" s="5" t="s">
        <v>369</v>
      </c>
      <c r="BP907" s="5" t="s">
        <v>370</v>
      </c>
      <c r="BQ907" s="5" t="s">
        <v>4227</v>
      </c>
      <c r="BR907" s="5" t="s">
        <v>4228</v>
      </c>
      <c r="BS907" s="5" t="s">
        <v>160</v>
      </c>
      <c r="BT907" s="5" t="s">
        <v>161</v>
      </c>
    </row>
    <row r="908" spans="1:72" ht="13.5" customHeight="1">
      <c r="A908" s="7" t="str">
        <f>HYPERLINK("http://kyu.snu.ac.kr/sdhj/index.jsp?type=hj/GK14746_00IM0001_113a.jpg","1867_수북면_113a")</f>
        <v>1867_수북면_113a</v>
      </c>
      <c r="B908" s="4">
        <v>1867</v>
      </c>
      <c r="C908" s="4" t="s">
        <v>8250</v>
      </c>
      <c r="D908" s="4" t="s">
        <v>8251</v>
      </c>
      <c r="E908" s="4">
        <v>907</v>
      </c>
      <c r="F908" s="5">
        <v>7</v>
      </c>
      <c r="G908" s="5" t="s">
        <v>4149</v>
      </c>
      <c r="H908" s="5" t="s">
        <v>4150</v>
      </c>
      <c r="I908" s="5">
        <v>2</v>
      </c>
      <c r="L908" s="5">
        <v>1</v>
      </c>
      <c r="M908" s="4" t="s">
        <v>4220</v>
      </c>
      <c r="N908" s="4" t="s">
        <v>4221</v>
      </c>
      <c r="S908" s="5" t="s">
        <v>96</v>
      </c>
      <c r="T908" s="5" t="s">
        <v>97</v>
      </c>
      <c r="W908" s="5" t="s">
        <v>448</v>
      </c>
      <c r="X908" s="5" t="s">
        <v>449</v>
      </c>
      <c r="Y908" s="5" t="s">
        <v>22</v>
      </c>
      <c r="Z908" s="5" t="s">
        <v>23</v>
      </c>
      <c r="AC908" s="5">
        <v>62</v>
      </c>
      <c r="AD908" s="5" t="s">
        <v>553</v>
      </c>
      <c r="AE908" s="5" t="s">
        <v>554</v>
      </c>
      <c r="AJ908" s="5" t="s">
        <v>35</v>
      </c>
      <c r="AK908" s="5" t="s">
        <v>36</v>
      </c>
      <c r="AL908" s="5" t="s">
        <v>450</v>
      </c>
      <c r="AM908" s="5" t="s">
        <v>451</v>
      </c>
      <c r="AT908" s="5" t="s">
        <v>102</v>
      </c>
      <c r="AU908" s="5" t="s">
        <v>103</v>
      </c>
      <c r="AV908" s="5" t="s">
        <v>4229</v>
      </c>
      <c r="AW908" s="5" t="s">
        <v>4230</v>
      </c>
      <c r="BG908" s="5" t="s">
        <v>102</v>
      </c>
      <c r="BH908" s="5" t="s">
        <v>103</v>
      </c>
      <c r="BI908" s="5" t="s">
        <v>4231</v>
      </c>
      <c r="BJ908" s="5" t="s">
        <v>4232</v>
      </c>
      <c r="BK908" s="5" t="s">
        <v>102</v>
      </c>
      <c r="BL908" s="5" t="s">
        <v>103</v>
      </c>
      <c r="BM908" s="5" t="s">
        <v>4233</v>
      </c>
      <c r="BN908" s="5" t="s">
        <v>4234</v>
      </c>
      <c r="BO908" s="5" t="s">
        <v>102</v>
      </c>
      <c r="BP908" s="5" t="s">
        <v>103</v>
      </c>
      <c r="BQ908" s="5" t="s">
        <v>4235</v>
      </c>
      <c r="BR908" s="5" t="s">
        <v>8252</v>
      </c>
      <c r="BS908" s="5" t="s">
        <v>160</v>
      </c>
      <c r="BT908" s="5" t="s">
        <v>161</v>
      </c>
    </row>
    <row r="909" spans="1:72" ht="13.5" customHeight="1">
      <c r="A909" s="7" t="str">
        <f>HYPERLINK("http://kyu.snu.ac.kr/sdhj/index.jsp?type=hj/GK14746_00IM0001_113a.jpg","1867_수북면_113a")</f>
        <v>1867_수북면_113a</v>
      </c>
      <c r="B909" s="4">
        <v>1867</v>
      </c>
      <c r="C909" s="4" t="s">
        <v>8253</v>
      </c>
      <c r="D909" s="4" t="s">
        <v>8254</v>
      </c>
      <c r="E909" s="4">
        <v>908</v>
      </c>
      <c r="F909" s="5">
        <v>7</v>
      </c>
      <c r="G909" s="5" t="s">
        <v>4149</v>
      </c>
      <c r="H909" s="5" t="s">
        <v>4150</v>
      </c>
      <c r="I909" s="5">
        <v>2</v>
      </c>
      <c r="L909" s="5">
        <v>1</v>
      </c>
      <c r="M909" s="4" t="s">
        <v>4220</v>
      </c>
      <c r="N909" s="4" t="s">
        <v>4221</v>
      </c>
      <c r="T909" s="5" t="s">
        <v>8255</v>
      </c>
      <c r="U909" s="5" t="s">
        <v>170</v>
      </c>
      <c r="V909" s="5" t="s">
        <v>171</v>
      </c>
      <c r="Y909" s="5" t="s">
        <v>4236</v>
      </c>
      <c r="Z909" s="5" t="s">
        <v>4237</v>
      </c>
      <c r="AD909" s="5" t="s">
        <v>414</v>
      </c>
      <c r="AE909" s="5" t="s">
        <v>415</v>
      </c>
    </row>
    <row r="910" spans="1:72" ht="13.5" customHeight="1">
      <c r="A910" s="7" t="str">
        <f>HYPERLINK("http://kyu.snu.ac.kr/sdhj/index.jsp?type=hj/GK14746_00IM0001_113a.jpg","1867_수북면_113a")</f>
        <v>1867_수북면_113a</v>
      </c>
      <c r="B910" s="4">
        <v>1867</v>
      </c>
      <c r="C910" s="4" t="s">
        <v>8253</v>
      </c>
      <c r="D910" s="4" t="s">
        <v>8254</v>
      </c>
      <c r="E910" s="4">
        <v>909</v>
      </c>
      <c r="F910" s="5">
        <v>7</v>
      </c>
      <c r="G910" s="5" t="s">
        <v>4149</v>
      </c>
      <c r="H910" s="5" t="s">
        <v>4150</v>
      </c>
      <c r="I910" s="5">
        <v>2</v>
      </c>
      <c r="L910" s="5">
        <v>1</v>
      </c>
      <c r="M910" s="4" t="s">
        <v>4220</v>
      </c>
      <c r="N910" s="4" t="s">
        <v>4221</v>
      </c>
      <c r="T910" s="5" t="s">
        <v>8255</v>
      </c>
      <c r="U910" s="5" t="s">
        <v>860</v>
      </c>
      <c r="V910" s="5" t="s">
        <v>861</v>
      </c>
      <c r="Y910" s="5" t="s">
        <v>4238</v>
      </c>
      <c r="Z910" s="5" t="s">
        <v>4239</v>
      </c>
      <c r="AD910" s="5" t="s">
        <v>1197</v>
      </c>
      <c r="AE910" s="5" t="s">
        <v>1198</v>
      </c>
    </row>
    <row r="911" spans="1:72" ht="13.5" customHeight="1">
      <c r="A911" s="7" t="str">
        <f>HYPERLINK("http://kyu.snu.ac.kr/sdhj/index.jsp?type=hj/GK14746_00IM0001_113a.jpg","1867_수북면_113a")</f>
        <v>1867_수북면_113a</v>
      </c>
      <c r="B911" s="4">
        <v>1867</v>
      </c>
      <c r="C911" s="4" t="s">
        <v>8253</v>
      </c>
      <c r="D911" s="4" t="s">
        <v>8254</v>
      </c>
      <c r="E911" s="4">
        <v>910</v>
      </c>
      <c r="F911" s="5">
        <v>7</v>
      </c>
      <c r="G911" s="5" t="s">
        <v>4149</v>
      </c>
      <c r="H911" s="5" t="s">
        <v>4150</v>
      </c>
      <c r="I911" s="5">
        <v>2</v>
      </c>
      <c r="L911" s="5">
        <v>2</v>
      </c>
      <c r="M911" s="4" t="s">
        <v>4240</v>
      </c>
      <c r="N911" s="4" t="s">
        <v>4241</v>
      </c>
      <c r="T911" s="5" t="s">
        <v>7524</v>
      </c>
      <c r="U911" s="5" t="s">
        <v>369</v>
      </c>
      <c r="V911" s="5" t="s">
        <v>370</v>
      </c>
      <c r="W911" s="5" t="s">
        <v>595</v>
      </c>
      <c r="X911" s="5" t="s">
        <v>596</v>
      </c>
      <c r="Y911" s="5" t="s">
        <v>4242</v>
      </c>
      <c r="Z911" s="5" t="s">
        <v>4243</v>
      </c>
      <c r="AC911" s="5">
        <v>50</v>
      </c>
      <c r="AD911" s="5" t="s">
        <v>194</v>
      </c>
      <c r="AE911" s="5" t="s">
        <v>195</v>
      </c>
      <c r="AJ911" s="5" t="s">
        <v>35</v>
      </c>
      <c r="AK911" s="5" t="s">
        <v>36</v>
      </c>
      <c r="AL911" s="5" t="s">
        <v>428</v>
      </c>
      <c r="AM911" s="5" t="s">
        <v>429</v>
      </c>
      <c r="AT911" s="5" t="s">
        <v>369</v>
      </c>
      <c r="AU911" s="5" t="s">
        <v>370</v>
      </c>
      <c r="AV911" s="5" t="s">
        <v>4244</v>
      </c>
      <c r="AW911" s="5" t="s">
        <v>4245</v>
      </c>
      <c r="BG911" s="5" t="s">
        <v>369</v>
      </c>
      <c r="BH911" s="5" t="s">
        <v>370</v>
      </c>
      <c r="BI911" s="5" t="s">
        <v>4246</v>
      </c>
      <c r="BJ911" s="5" t="s">
        <v>4247</v>
      </c>
      <c r="BK911" s="5" t="s">
        <v>369</v>
      </c>
      <c r="BL911" s="5" t="s">
        <v>370</v>
      </c>
      <c r="BM911" s="5" t="s">
        <v>4248</v>
      </c>
      <c r="BN911" s="5" t="s">
        <v>4249</v>
      </c>
      <c r="BO911" s="5" t="s">
        <v>369</v>
      </c>
      <c r="BP911" s="5" t="s">
        <v>370</v>
      </c>
      <c r="BQ911" s="5" t="s">
        <v>4250</v>
      </c>
      <c r="BR911" s="5" t="s">
        <v>4251</v>
      </c>
      <c r="BS911" s="5" t="s">
        <v>160</v>
      </c>
      <c r="BT911" s="5" t="s">
        <v>161</v>
      </c>
    </row>
    <row r="912" spans="1:72" ht="13.5" customHeight="1">
      <c r="A912" s="7" t="str">
        <f>HYPERLINK("http://kyu.snu.ac.kr/sdhj/index.jsp?type=hj/GK14746_00IM0001_113a.jpg","1867_수북면_113a")</f>
        <v>1867_수북면_113a</v>
      </c>
      <c r="B912" s="4">
        <v>1867</v>
      </c>
      <c r="C912" s="4" t="s">
        <v>8062</v>
      </c>
      <c r="D912" s="4" t="s">
        <v>8063</v>
      </c>
      <c r="E912" s="4">
        <v>911</v>
      </c>
      <c r="F912" s="5">
        <v>7</v>
      </c>
      <c r="G912" s="5" t="s">
        <v>4149</v>
      </c>
      <c r="H912" s="5" t="s">
        <v>4150</v>
      </c>
      <c r="I912" s="5">
        <v>2</v>
      </c>
      <c r="L912" s="5">
        <v>2</v>
      </c>
      <c r="M912" s="4" t="s">
        <v>4240</v>
      </c>
      <c r="N912" s="4" t="s">
        <v>4241</v>
      </c>
      <c r="S912" s="5" t="s">
        <v>96</v>
      </c>
      <c r="T912" s="5" t="s">
        <v>97</v>
      </c>
      <c r="W912" s="5" t="s">
        <v>78</v>
      </c>
      <c r="X912" s="5" t="s">
        <v>79</v>
      </c>
      <c r="Y912" s="5" t="s">
        <v>22</v>
      </c>
      <c r="Z912" s="5" t="s">
        <v>23</v>
      </c>
      <c r="AC912" s="5">
        <v>52</v>
      </c>
      <c r="AD912" s="5" t="s">
        <v>919</v>
      </c>
      <c r="AE912" s="5" t="s">
        <v>920</v>
      </c>
      <c r="AJ912" s="5" t="s">
        <v>35</v>
      </c>
      <c r="AK912" s="5" t="s">
        <v>36</v>
      </c>
      <c r="AL912" s="5" t="s">
        <v>160</v>
      </c>
      <c r="AM912" s="5" t="s">
        <v>161</v>
      </c>
    </row>
    <row r="913" spans="1:72" ht="13.5" customHeight="1">
      <c r="A913" s="7" t="str">
        <f>HYPERLINK("http://kyu.snu.ac.kr/sdhj/index.jsp?type=hj/GK14746_00IM0001_113a.jpg","1867_수북면_113a")</f>
        <v>1867_수북면_113a</v>
      </c>
      <c r="B913" s="4">
        <v>1867</v>
      </c>
      <c r="C913" s="4" t="s">
        <v>7525</v>
      </c>
      <c r="D913" s="4" t="s">
        <v>7526</v>
      </c>
      <c r="E913" s="4">
        <v>912</v>
      </c>
      <c r="F913" s="5">
        <v>7</v>
      </c>
      <c r="G913" s="5" t="s">
        <v>4149</v>
      </c>
      <c r="H913" s="5" t="s">
        <v>4150</v>
      </c>
      <c r="I913" s="5">
        <v>2</v>
      </c>
      <c r="L913" s="5">
        <v>2</v>
      </c>
      <c r="M913" s="4" t="s">
        <v>4240</v>
      </c>
      <c r="N913" s="4" t="s">
        <v>4241</v>
      </c>
      <c r="S913" s="5" t="s">
        <v>254</v>
      </c>
      <c r="T913" s="5" t="s">
        <v>255</v>
      </c>
      <c r="Y913" s="5" t="s">
        <v>4252</v>
      </c>
      <c r="Z913" s="5" t="s">
        <v>4253</v>
      </c>
      <c r="AC913" s="5">
        <v>42</v>
      </c>
      <c r="AD913" s="5" t="s">
        <v>240</v>
      </c>
      <c r="AE913" s="5" t="s">
        <v>241</v>
      </c>
    </row>
    <row r="914" spans="1:72" ht="13.5" customHeight="1">
      <c r="A914" s="7" t="str">
        <f>HYPERLINK("http://kyu.snu.ac.kr/sdhj/index.jsp?type=hj/GK14746_00IM0001_113a.jpg","1867_수북면_113a")</f>
        <v>1867_수북면_113a</v>
      </c>
      <c r="B914" s="4">
        <v>1867</v>
      </c>
      <c r="C914" s="4" t="s">
        <v>7525</v>
      </c>
      <c r="D914" s="4" t="s">
        <v>7526</v>
      </c>
      <c r="E914" s="4">
        <v>913</v>
      </c>
      <c r="F914" s="5">
        <v>7</v>
      </c>
      <c r="G914" s="5" t="s">
        <v>4149</v>
      </c>
      <c r="H914" s="5" t="s">
        <v>4150</v>
      </c>
      <c r="I914" s="5">
        <v>2</v>
      </c>
      <c r="L914" s="5">
        <v>2</v>
      </c>
      <c r="M914" s="4" t="s">
        <v>4240</v>
      </c>
      <c r="N914" s="4" t="s">
        <v>4241</v>
      </c>
      <c r="S914" s="5" t="s">
        <v>296</v>
      </c>
      <c r="T914" s="5" t="s">
        <v>297</v>
      </c>
      <c r="Y914" s="5" t="s">
        <v>4254</v>
      </c>
      <c r="Z914" s="5" t="s">
        <v>4255</v>
      </c>
      <c r="AC914" s="5">
        <v>43</v>
      </c>
      <c r="AD914" s="5" t="s">
        <v>140</v>
      </c>
      <c r="AE914" s="5" t="s">
        <v>141</v>
      </c>
    </row>
    <row r="915" spans="1:72" ht="13.5" customHeight="1">
      <c r="A915" s="7" t="str">
        <f>HYPERLINK("http://kyu.snu.ac.kr/sdhj/index.jsp?type=hj/GK14746_00IM0001_113a.jpg","1867_수북면_113a")</f>
        <v>1867_수북면_113a</v>
      </c>
      <c r="B915" s="4">
        <v>1867</v>
      </c>
      <c r="C915" s="4" t="s">
        <v>7525</v>
      </c>
      <c r="D915" s="4" t="s">
        <v>7526</v>
      </c>
      <c r="E915" s="4">
        <v>914</v>
      </c>
      <c r="F915" s="5">
        <v>7</v>
      </c>
      <c r="G915" s="5" t="s">
        <v>4149</v>
      </c>
      <c r="H915" s="5" t="s">
        <v>4150</v>
      </c>
      <c r="I915" s="5">
        <v>2</v>
      </c>
      <c r="L915" s="5">
        <v>2</v>
      </c>
      <c r="M915" s="4" t="s">
        <v>4240</v>
      </c>
      <c r="N915" s="4" t="s">
        <v>4241</v>
      </c>
      <c r="S915" s="5" t="s">
        <v>254</v>
      </c>
      <c r="T915" s="5" t="s">
        <v>255</v>
      </c>
      <c r="Y915" s="5" t="s">
        <v>4256</v>
      </c>
      <c r="Z915" s="5" t="s">
        <v>4257</v>
      </c>
      <c r="AC915" s="5">
        <v>31</v>
      </c>
      <c r="AD915" s="5" t="s">
        <v>324</v>
      </c>
      <c r="AE915" s="5" t="s">
        <v>325</v>
      </c>
    </row>
    <row r="916" spans="1:72" ht="13.5" customHeight="1">
      <c r="A916" s="7" t="str">
        <f>HYPERLINK("http://kyu.snu.ac.kr/sdhj/index.jsp?type=hj/GK14746_00IM0001_113b.jpg","1867_수북면_113b")</f>
        <v>1867_수북면_113b</v>
      </c>
      <c r="B916" s="4">
        <v>1867</v>
      </c>
      <c r="C916" s="4" t="s">
        <v>7525</v>
      </c>
      <c r="D916" s="4" t="s">
        <v>7526</v>
      </c>
      <c r="E916" s="4">
        <v>915</v>
      </c>
      <c r="F916" s="5">
        <v>7</v>
      </c>
      <c r="G916" s="5" t="s">
        <v>4149</v>
      </c>
      <c r="H916" s="5" t="s">
        <v>4150</v>
      </c>
      <c r="I916" s="5">
        <v>2</v>
      </c>
      <c r="L916" s="5">
        <v>2</v>
      </c>
      <c r="M916" s="4" t="s">
        <v>4240</v>
      </c>
      <c r="N916" s="4" t="s">
        <v>4241</v>
      </c>
      <c r="S916" s="5" t="s">
        <v>114</v>
      </c>
      <c r="T916" s="5" t="s">
        <v>115</v>
      </c>
      <c r="Y916" s="5" t="s">
        <v>4258</v>
      </c>
      <c r="Z916" s="5" t="s">
        <v>4259</v>
      </c>
      <c r="AC916" s="5">
        <v>27</v>
      </c>
      <c r="AD916" s="5" t="s">
        <v>174</v>
      </c>
      <c r="AE916" s="5" t="s">
        <v>175</v>
      </c>
    </row>
    <row r="917" spans="1:72" ht="13.5" customHeight="1">
      <c r="A917" s="7" t="str">
        <f>HYPERLINK("http://kyu.snu.ac.kr/sdhj/index.jsp?type=hj/GK14746_00IM0001_113b.jpg","1867_수북면_113b")</f>
        <v>1867_수북면_113b</v>
      </c>
      <c r="B917" s="4">
        <v>1867</v>
      </c>
      <c r="C917" s="4" t="s">
        <v>7525</v>
      </c>
      <c r="D917" s="4" t="s">
        <v>7526</v>
      </c>
      <c r="E917" s="4">
        <v>916</v>
      </c>
      <c r="F917" s="5">
        <v>7</v>
      </c>
      <c r="G917" s="5" t="s">
        <v>4149</v>
      </c>
      <c r="H917" s="5" t="s">
        <v>4150</v>
      </c>
      <c r="I917" s="5">
        <v>2</v>
      </c>
      <c r="L917" s="5">
        <v>2</v>
      </c>
      <c r="M917" s="4" t="s">
        <v>4240</v>
      </c>
      <c r="N917" s="4" t="s">
        <v>4241</v>
      </c>
      <c r="S917" s="5" t="s">
        <v>114</v>
      </c>
      <c r="T917" s="5" t="s">
        <v>115</v>
      </c>
      <c r="Y917" s="5" t="s">
        <v>4260</v>
      </c>
      <c r="Z917" s="5" t="s">
        <v>4261</v>
      </c>
      <c r="AC917" s="5">
        <v>22</v>
      </c>
      <c r="AD917" s="5" t="s">
        <v>399</v>
      </c>
      <c r="AE917" s="5" t="s">
        <v>400</v>
      </c>
    </row>
    <row r="918" spans="1:72" ht="13.5" customHeight="1">
      <c r="A918" s="7" t="str">
        <f>HYPERLINK("http://kyu.snu.ac.kr/sdhj/index.jsp?type=hj/GK14746_00IM0001_113b.jpg","1867_수북면_113b")</f>
        <v>1867_수북면_113b</v>
      </c>
      <c r="B918" s="4">
        <v>1867</v>
      </c>
      <c r="C918" s="4" t="s">
        <v>7525</v>
      </c>
      <c r="D918" s="4" t="s">
        <v>7526</v>
      </c>
      <c r="E918" s="4">
        <v>917</v>
      </c>
      <c r="F918" s="5">
        <v>7</v>
      </c>
      <c r="G918" s="5" t="s">
        <v>4149</v>
      </c>
      <c r="H918" s="5" t="s">
        <v>4150</v>
      </c>
      <c r="I918" s="5">
        <v>2</v>
      </c>
      <c r="L918" s="5">
        <v>3</v>
      </c>
      <c r="M918" s="4" t="s">
        <v>4262</v>
      </c>
      <c r="N918" s="4" t="s">
        <v>4263</v>
      </c>
      <c r="O918" s="5" t="s">
        <v>14</v>
      </c>
      <c r="P918" s="5" t="s">
        <v>15</v>
      </c>
      <c r="T918" s="5" t="s">
        <v>7988</v>
      </c>
      <c r="W918" s="5" t="s">
        <v>78</v>
      </c>
      <c r="X918" s="5" t="s">
        <v>79</v>
      </c>
      <c r="Y918" s="5" t="s">
        <v>98</v>
      </c>
      <c r="Z918" s="5" t="s">
        <v>99</v>
      </c>
      <c r="AC918" s="5">
        <v>63</v>
      </c>
      <c r="AD918" s="5" t="s">
        <v>100</v>
      </c>
      <c r="AE918" s="5" t="s">
        <v>101</v>
      </c>
      <c r="AJ918" s="5" t="s">
        <v>35</v>
      </c>
      <c r="AK918" s="5" t="s">
        <v>36</v>
      </c>
      <c r="AL918" s="5" t="s">
        <v>160</v>
      </c>
      <c r="AM918" s="5" t="s">
        <v>161</v>
      </c>
      <c r="AT918" s="5" t="s">
        <v>369</v>
      </c>
      <c r="AU918" s="5" t="s">
        <v>370</v>
      </c>
      <c r="AV918" s="5" t="s">
        <v>2825</v>
      </c>
      <c r="AW918" s="5" t="s">
        <v>2826</v>
      </c>
      <c r="BG918" s="5" t="s">
        <v>369</v>
      </c>
      <c r="BH918" s="5" t="s">
        <v>370</v>
      </c>
      <c r="BI918" s="5" t="s">
        <v>4264</v>
      </c>
      <c r="BJ918" s="5" t="s">
        <v>4265</v>
      </c>
      <c r="BK918" s="5" t="s">
        <v>369</v>
      </c>
      <c r="BL918" s="5" t="s">
        <v>370</v>
      </c>
      <c r="BM918" s="5" t="s">
        <v>4266</v>
      </c>
      <c r="BN918" s="5" t="s">
        <v>4267</v>
      </c>
      <c r="BO918" s="5" t="s">
        <v>369</v>
      </c>
      <c r="BP918" s="5" t="s">
        <v>370</v>
      </c>
      <c r="BQ918" s="5" t="s">
        <v>4268</v>
      </c>
      <c r="BR918" s="5" t="s">
        <v>4269</v>
      </c>
      <c r="BS918" s="5" t="s">
        <v>365</v>
      </c>
      <c r="BT918" s="5" t="s">
        <v>366</v>
      </c>
    </row>
    <row r="919" spans="1:72" ht="13.5" customHeight="1">
      <c r="A919" s="7" t="str">
        <f>HYPERLINK("http://kyu.snu.ac.kr/sdhj/index.jsp?type=hj/GK14746_00IM0001_113b.jpg","1867_수북면_113b")</f>
        <v>1867_수북면_113b</v>
      </c>
      <c r="B919" s="4">
        <v>1867</v>
      </c>
      <c r="C919" s="4" t="s">
        <v>8192</v>
      </c>
      <c r="D919" s="4" t="s">
        <v>8193</v>
      </c>
      <c r="E919" s="4">
        <v>918</v>
      </c>
      <c r="F919" s="5">
        <v>7</v>
      </c>
      <c r="G919" s="5" t="s">
        <v>4149</v>
      </c>
      <c r="H919" s="5" t="s">
        <v>4150</v>
      </c>
      <c r="I919" s="5">
        <v>2</v>
      </c>
      <c r="L919" s="5">
        <v>3</v>
      </c>
      <c r="M919" s="4" t="s">
        <v>4262</v>
      </c>
      <c r="N919" s="4" t="s">
        <v>4263</v>
      </c>
      <c r="S919" s="5" t="s">
        <v>114</v>
      </c>
      <c r="T919" s="5" t="s">
        <v>115</v>
      </c>
      <c r="Y919" s="5" t="s">
        <v>4270</v>
      </c>
      <c r="Z919" s="5" t="s">
        <v>4271</v>
      </c>
      <c r="AC919" s="5">
        <v>17</v>
      </c>
      <c r="AD919" s="5" t="s">
        <v>1961</v>
      </c>
      <c r="AE919" s="5" t="s">
        <v>1962</v>
      </c>
    </row>
    <row r="920" spans="1:72" ht="13.5" customHeight="1">
      <c r="A920" s="7" t="str">
        <f>HYPERLINK("http://kyu.snu.ac.kr/sdhj/index.jsp?type=hj/GK14746_00IM0001_113b.jpg","1867_수북면_113b")</f>
        <v>1867_수북면_113b</v>
      </c>
      <c r="B920" s="4">
        <v>1867</v>
      </c>
      <c r="C920" s="4" t="s">
        <v>7993</v>
      </c>
      <c r="D920" s="4" t="s">
        <v>7994</v>
      </c>
      <c r="E920" s="4">
        <v>919</v>
      </c>
      <c r="F920" s="5">
        <v>7</v>
      </c>
      <c r="G920" s="5" t="s">
        <v>4149</v>
      </c>
      <c r="H920" s="5" t="s">
        <v>4150</v>
      </c>
      <c r="I920" s="5">
        <v>2</v>
      </c>
      <c r="L920" s="5">
        <v>3</v>
      </c>
      <c r="M920" s="4" t="s">
        <v>4262</v>
      </c>
      <c r="N920" s="4" t="s">
        <v>4263</v>
      </c>
      <c r="S920" s="5" t="s">
        <v>114</v>
      </c>
      <c r="T920" s="5" t="s">
        <v>115</v>
      </c>
      <c r="Y920" s="5" t="s">
        <v>4272</v>
      </c>
      <c r="Z920" s="5" t="s">
        <v>4273</v>
      </c>
      <c r="AC920" s="5">
        <v>15</v>
      </c>
      <c r="AD920" s="5" t="s">
        <v>128</v>
      </c>
      <c r="AE920" s="5" t="s">
        <v>129</v>
      </c>
    </row>
    <row r="921" spans="1:72" ht="13.5" customHeight="1">
      <c r="A921" s="7" t="str">
        <f>HYPERLINK("http://kyu.snu.ac.kr/sdhj/index.jsp?type=hj/GK14746_00IM0001_113b.jpg","1867_수북면_113b")</f>
        <v>1867_수북면_113b</v>
      </c>
      <c r="B921" s="4">
        <v>1867</v>
      </c>
      <c r="C921" s="4" t="s">
        <v>7993</v>
      </c>
      <c r="D921" s="4" t="s">
        <v>7994</v>
      </c>
      <c r="E921" s="4">
        <v>920</v>
      </c>
      <c r="F921" s="5">
        <v>7</v>
      </c>
      <c r="G921" s="5" t="s">
        <v>4149</v>
      </c>
      <c r="H921" s="5" t="s">
        <v>4150</v>
      </c>
      <c r="I921" s="5">
        <v>2</v>
      </c>
      <c r="L921" s="5">
        <v>4</v>
      </c>
      <c r="M921" s="4" t="s">
        <v>4274</v>
      </c>
      <c r="N921" s="4" t="s">
        <v>4275</v>
      </c>
      <c r="O921" s="5" t="s">
        <v>14</v>
      </c>
      <c r="P921" s="5" t="s">
        <v>15</v>
      </c>
      <c r="T921" s="5" t="s">
        <v>8256</v>
      </c>
      <c r="U921" s="5" t="s">
        <v>369</v>
      </c>
      <c r="V921" s="5" t="s">
        <v>370</v>
      </c>
      <c r="W921" s="5" t="s">
        <v>2845</v>
      </c>
      <c r="X921" s="5" t="s">
        <v>8257</v>
      </c>
      <c r="Y921" s="5" t="s">
        <v>4276</v>
      </c>
      <c r="Z921" s="5" t="s">
        <v>4277</v>
      </c>
      <c r="AC921" s="5">
        <v>33</v>
      </c>
      <c r="AD921" s="5" t="s">
        <v>495</v>
      </c>
      <c r="AE921" s="5" t="s">
        <v>496</v>
      </c>
      <c r="AJ921" s="5" t="s">
        <v>35</v>
      </c>
      <c r="AK921" s="5" t="s">
        <v>36</v>
      </c>
      <c r="AL921" s="5" t="s">
        <v>2930</v>
      </c>
      <c r="AM921" s="5" t="s">
        <v>2931</v>
      </c>
      <c r="AT921" s="5" t="s">
        <v>369</v>
      </c>
      <c r="AU921" s="5" t="s">
        <v>370</v>
      </c>
      <c r="AV921" s="5" t="s">
        <v>4278</v>
      </c>
      <c r="AW921" s="5" t="s">
        <v>4279</v>
      </c>
      <c r="BG921" s="5" t="s">
        <v>369</v>
      </c>
      <c r="BH921" s="5" t="s">
        <v>370</v>
      </c>
      <c r="BI921" s="5" t="s">
        <v>4280</v>
      </c>
      <c r="BJ921" s="5" t="s">
        <v>4281</v>
      </c>
      <c r="BK921" s="5" t="s">
        <v>369</v>
      </c>
      <c r="BL921" s="5" t="s">
        <v>370</v>
      </c>
      <c r="BM921" s="5" t="s">
        <v>4282</v>
      </c>
      <c r="BN921" s="5" t="s">
        <v>4283</v>
      </c>
      <c r="BO921" s="5" t="s">
        <v>369</v>
      </c>
      <c r="BP921" s="5" t="s">
        <v>370</v>
      </c>
      <c r="BQ921" s="5" t="s">
        <v>4284</v>
      </c>
      <c r="BR921" s="5" t="s">
        <v>4285</v>
      </c>
      <c r="BS921" s="5" t="s">
        <v>4286</v>
      </c>
      <c r="BT921" s="5" t="s">
        <v>4287</v>
      </c>
    </row>
    <row r="922" spans="1:72" ht="13.5" customHeight="1">
      <c r="A922" s="7" t="str">
        <f>HYPERLINK("http://kyu.snu.ac.kr/sdhj/index.jsp?type=hj/GK14746_00IM0001_113b.jpg","1867_수북면_113b")</f>
        <v>1867_수북면_113b</v>
      </c>
      <c r="B922" s="4">
        <v>1867</v>
      </c>
      <c r="C922" s="4" t="s">
        <v>7571</v>
      </c>
      <c r="D922" s="4" t="s">
        <v>7572</v>
      </c>
      <c r="E922" s="4">
        <v>921</v>
      </c>
      <c r="F922" s="5">
        <v>7</v>
      </c>
      <c r="G922" s="5" t="s">
        <v>4149</v>
      </c>
      <c r="H922" s="5" t="s">
        <v>4150</v>
      </c>
      <c r="I922" s="5">
        <v>2</v>
      </c>
      <c r="L922" s="5">
        <v>4</v>
      </c>
      <c r="M922" s="4" t="s">
        <v>4274</v>
      </c>
      <c r="N922" s="4" t="s">
        <v>4275</v>
      </c>
      <c r="S922" s="5" t="s">
        <v>96</v>
      </c>
      <c r="T922" s="5" t="s">
        <v>97</v>
      </c>
      <c r="W922" s="5" t="s">
        <v>336</v>
      </c>
      <c r="X922" s="5" t="s">
        <v>337</v>
      </c>
      <c r="Y922" s="5" t="s">
        <v>22</v>
      </c>
      <c r="Z922" s="5" t="s">
        <v>23</v>
      </c>
      <c r="AC922" s="5">
        <v>33</v>
      </c>
      <c r="AD922" s="5" t="s">
        <v>994</v>
      </c>
      <c r="AE922" s="5" t="s">
        <v>995</v>
      </c>
      <c r="AJ922" s="5" t="s">
        <v>35</v>
      </c>
      <c r="AK922" s="5" t="s">
        <v>36</v>
      </c>
      <c r="AL922" s="5" t="s">
        <v>342</v>
      </c>
      <c r="AM922" s="5" t="s">
        <v>343</v>
      </c>
      <c r="AT922" s="5" t="s">
        <v>369</v>
      </c>
      <c r="AU922" s="5" t="s">
        <v>370</v>
      </c>
      <c r="AV922" s="5" t="s">
        <v>4288</v>
      </c>
      <c r="AW922" s="5" t="s">
        <v>4289</v>
      </c>
      <c r="BG922" s="5" t="s">
        <v>369</v>
      </c>
      <c r="BH922" s="5" t="s">
        <v>370</v>
      </c>
      <c r="BI922" s="5" t="s">
        <v>4290</v>
      </c>
      <c r="BJ922" s="5" t="s">
        <v>4291</v>
      </c>
      <c r="BK922" s="5" t="s">
        <v>369</v>
      </c>
      <c r="BL922" s="5" t="s">
        <v>370</v>
      </c>
      <c r="BM922" s="5" t="s">
        <v>4292</v>
      </c>
      <c r="BN922" s="5" t="s">
        <v>4293</v>
      </c>
      <c r="BO922" s="5" t="s">
        <v>369</v>
      </c>
      <c r="BP922" s="5" t="s">
        <v>370</v>
      </c>
      <c r="BQ922" s="5" t="s">
        <v>4294</v>
      </c>
      <c r="BR922" s="5" t="s">
        <v>4295</v>
      </c>
      <c r="BS922" s="5" t="s">
        <v>228</v>
      </c>
      <c r="BT922" s="5" t="s">
        <v>229</v>
      </c>
    </row>
    <row r="923" spans="1:72" ht="13.5" customHeight="1">
      <c r="A923" s="7" t="str">
        <f>HYPERLINK("http://kyu.snu.ac.kr/sdhj/index.jsp?type=hj/GK14746_00IM0001_113b.jpg","1867_수북면_113b")</f>
        <v>1867_수북면_113b</v>
      </c>
      <c r="B923" s="4">
        <v>1867</v>
      </c>
      <c r="C923" s="4" t="s">
        <v>7533</v>
      </c>
      <c r="D923" s="4" t="s">
        <v>7534</v>
      </c>
      <c r="E923" s="4">
        <v>922</v>
      </c>
      <c r="F923" s="5">
        <v>7</v>
      </c>
      <c r="G923" s="5" t="s">
        <v>4149</v>
      </c>
      <c r="H923" s="5" t="s">
        <v>4150</v>
      </c>
      <c r="I923" s="5">
        <v>2</v>
      </c>
      <c r="L923" s="5">
        <v>4</v>
      </c>
      <c r="M923" s="4" t="s">
        <v>4274</v>
      </c>
      <c r="N923" s="4" t="s">
        <v>4275</v>
      </c>
      <c r="S923" s="5" t="s">
        <v>254</v>
      </c>
      <c r="T923" s="5" t="s">
        <v>255</v>
      </c>
      <c r="Y923" s="5" t="s">
        <v>4296</v>
      </c>
      <c r="Z923" s="5" t="s">
        <v>4297</v>
      </c>
      <c r="AC923" s="5">
        <v>30</v>
      </c>
      <c r="AD923" s="5" t="s">
        <v>1197</v>
      </c>
      <c r="AE923" s="5" t="s">
        <v>1198</v>
      </c>
    </row>
    <row r="924" spans="1:72" ht="13.5" customHeight="1">
      <c r="A924" s="7" t="str">
        <f>HYPERLINK("http://kyu.snu.ac.kr/sdhj/index.jsp?type=hj/GK14746_00IM0001_113b.jpg","1867_수북면_113b")</f>
        <v>1867_수북면_113b</v>
      </c>
      <c r="B924" s="4">
        <v>1867</v>
      </c>
      <c r="C924" s="4" t="s">
        <v>8205</v>
      </c>
      <c r="D924" s="4" t="s">
        <v>8206</v>
      </c>
      <c r="E924" s="4">
        <v>923</v>
      </c>
      <c r="F924" s="5">
        <v>7</v>
      </c>
      <c r="G924" s="5" t="s">
        <v>4149</v>
      </c>
      <c r="H924" s="5" t="s">
        <v>4150</v>
      </c>
      <c r="I924" s="5">
        <v>2</v>
      </c>
      <c r="L924" s="5">
        <v>4</v>
      </c>
      <c r="M924" s="4" t="s">
        <v>4274</v>
      </c>
      <c r="N924" s="4" t="s">
        <v>4275</v>
      </c>
      <c r="S924" s="5" t="s">
        <v>114</v>
      </c>
      <c r="T924" s="5" t="s">
        <v>115</v>
      </c>
      <c r="Y924" s="5" t="s">
        <v>8258</v>
      </c>
      <c r="Z924" s="5" t="s">
        <v>2237</v>
      </c>
      <c r="AC924" s="5">
        <v>13</v>
      </c>
      <c r="AD924" s="5" t="s">
        <v>765</v>
      </c>
      <c r="AE924" s="5" t="s">
        <v>766</v>
      </c>
    </row>
    <row r="925" spans="1:72" ht="13.5" customHeight="1">
      <c r="A925" s="7" t="str">
        <f>HYPERLINK("http://kyu.snu.ac.kr/sdhj/index.jsp?type=hj/GK14746_00IM0001_113b.jpg","1867_수북면_113b")</f>
        <v>1867_수북면_113b</v>
      </c>
      <c r="B925" s="4">
        <v>1867</v>
      </c>
      <c r="C925" s="4" t="s">
        <v>8205</v>
      </c>
      <c r="D925" s="4" t="s">
        <v>8206</v>
      </c>
      <c r="E925" s="4">
        <v>924</v>
      </c>
      <c r="F925" s="5">
        <v>7</v>
      </c>
      <c r="G925" s="5" t="s">
        <v>4149</v>
      </c>
      <c r="H925" s="5" t="s">
        <v>4150</v>
      </c>
      <c r="I925" s="5">
        <v>2</v>
      </c>
      <c r="L925" s="5">
        <v>5</v>
      </c>
      <c r="M925" s="4" t="s">
        <v>4298</v>
      </c>
      <c r="N925" s="4" t="s">
        <v>4299</v>
      </c>
      <c r="T925" s="5" t="s">
        <v>7514</v>
      </c>
      <c r="U925" s="5" t="s">
        <v>369</v>
      </c>
      <c r="V925" s="5" t="s">
        <v>370</v>
      </c>
      <c r="W925" s="5" t="s">
        <v>78</v>
      </c>
      <c r="X925" s="5" t="s">
        <v>79</v>
      </c>
      <c r="Y925" s="5" t="s">
        <v>4300</v>
      </c>
      <c r="Z925" s="5" t="s">
        <v>4301</v>
      </c>
      <c r="AC925" s="5">
        <v>62</v>
      </c>
      <c r="AD925" s="5" t="s">
        <v>553</v>
      </c>
      <c r="AE925" s="5" t="s">
        <v>554</v>
      </c>
      <c r="AJ925" s="5" t="s">
        <v>35</v>
      </c>
      <c r="AK925" s="5" t="s">
        <v>36</v>
      </c>
      <c r="AL925" s="5" t="s">
        <v>160</v>
      </c>
      <c r="AM925" s="5" t="s">
        <v>161</v>
      </c>
      <c r="AT925" s="5" t="s">
        <v>369</v>
      </c>
      <c r="AU925" s="5" t="s">
        <v>370</v>
      </c>
      <c r="AV925" s="5" t="s">
        <v>3857</v>
      </c>
      <c r="AW925" s="5" t="s">
        <v>3858</v>
      </c>
      <c r="BG925" s="5" t="s">
        <v>369</v>
      </c>
      <c r="BH925" s="5" t="s">
        <v>370</v>
      </c>
      <c r="BI925" s="5" t="s">
        <v>4302</v>
      </c>
      <c r="BJ925" s="5" t="s">
        <v>4303</v>
      </c>
      <c r="BK925" s="5" t="s">
        <v>369</v>
      </c>
      <c r="BL925" s="5" t="s">
        <v>370</v>
      </c>
      <c r="BM925" s="5" t="s">
        <v>4304</v>
      </c>
      <c r="BN925" s="5" t="s">
        <v>4305</v>
      </c>
      <c r="BO925" s="5" t="s">
        <v>369</v>
      </c>
      <c r="BP925" s="5" t="s">
        <v>370</v>
      </c>
      <c r="BQ925" s="5" t="s">
        <v>4306</v>
      </c>
      <c r="BR925" s="5" t="s">
        <v>4307</v>
      </c>
      <c r="BS925" s="5" t="s">
        <v>365</v>
      </c>
      <c r="BT925" s="5" t="s">
        <v>366</v>
      </c>
    </row>
    <row r="926" spans="1:72" ht="13.5" customHeight="1">
      <c r="A926" s="7" t="str">
        <f>HYPERLINK("http://kyu.snu.ac.kr/sdhj/index.jsp?type=hj/GK14746_00IM0001_113b.jpg","1867_수북면_113b")</f>
        <v>1867_수북면_113b</v>
      </c>
      <c r="B926" s="4">
        <v>1867</v>
      </c>
      <c r="C926" s="4" t="s">
        <v>8062</v>
      </c>
      <c r="D926" s="4" t="s">
        <v>8063</v>
      </c>
      <c r="E926" s="4">
        <v>925</v>
      </c>
      <c r="F926" s="5">
        <v>7</v>
      </c>
      <c r="G926" s="5" t="s">
        <v>4149</v>
      </c>
      <c r="H926" s="5" t="s">
        <v>4150</v>
      </c>
      <c r="I926" s="5">
        <v>2</v>
      </c>
      <c r="L926" s="5">
        <v>5</v>
      </c>
      <c r="M926" s="4" t="s">
        <v>4298</v>
      </c>
      <c r="N926" s="4" t="s">
        <v>4299</v>
      </c>
      <c r="S926" s="5" t="s">
        <v>96</v>
      </c>
      <c r="T926" s="5" t="s">
        <v>97</v>
      </c>
      <c r="W926" s="5" t="s">
        <v>1457</v>
      </c>
      <c r="X926" s="5" t="s">
        <v>1076</v>
      </c>
      <c r="Y926" s="5" t="s">
        <v>22</v>
      </c>
      <c r="Z926" s="5" t="s">
        <v>23</v>
      </c>
      <c r="AC926" s="5">
        <v>62</v>
      </c>
      <c r="AD926" s="5" t="s">
        <v>553</v>
      </c>
      <c r="AE926" s="5" t="s">
        <v>554</v>
      </c>
      <c r="AJ926" s="5" t="s">
        <v>35</v>
      </c>
      <c r="AK926" s="5" t="s">
        <v>36</v>
      </c>
      <c r="AL926" s="5" t="s">
        <v>322</v>
      </c>
      <c r="AM926" s="5" t="s">
        <v>323</v>
      </c>
      <c r="AT926" s="5" t="s">
        <v>369</v>
      </c>
      <c r="AU926" s="5" t="s">
        <v>370</v>
      </c>
      <c r="AV926" s="5" t="s">
        <v>4308</v>
      </c>
      <c r="AW926" s="5" t="s">
        <v>4309</v>
      </c>
      <c r="BG926" s="5" t="s">
        <v>369</v>
      </c>
      <c r="BH926" s="5" t="s">
        <v>370</v>
      </c>
      <c r="BI926" s="5" t="s">
        <v>4310</v>
      </c>
      <c r="BJ926" s="5" t="s">
        <v>4311</v>
      </c>
      <c r="BK926" s="5" t="s">
        <v>369</v>
      </c>
      <c r="BL926" s="5" t="s">
        <v>370</v>
      </c>
      <c r="BM926" s="5" t="s">
        <v>4312</v>
      </c>
      <c r="BN926" s="5" t="s">
        <v>4313</v>
      </c>
      <c r="BO926" s="5" t="s">
        <v>369</v>
      </c>
      <c r="BP926" s="5" t="s">
        <v>370</v>
      </c>
      <c r="BQ926" s="5" t="s">
        <v>4314</v>
      </c>
      <c r="BR926" s="5" t="s">
        <v>4315</v>
      </c>
      <c r="BS926" s="5" t="s">
        <v>3130</v>
      </c>
      <c r="BT926" s="5" t="s">
        <v>3131</v>
      </c>
    </row>
    <row r="927" spans="1:72" ht="13.5" customHeight="1">
      <c r="A927" s="7" t="str">
        <f>HYPERLINK("http://kyu.snu.ac.kr/sdhj/index.jsp?type=hj/GK14746_00IM0001_113b.jpg","1867_수북면_113b")</f>
        <v>1867_수북면_113b</v>
      </c>
      <c r="B927" s="4">
        <v>1867</v>
      </c>
      <c r="C927" s="4" t="s">
        <v>7709</v>
      </c>
      <c r="D927" s="4" t="s">
        <v>7710</v>
      </c>
      <c r="E927" s="4">
        <v>926</v>
      </c>
      <c r="F927" s="5">
        <v>7</v>
      </c>
      <c r="G927" s="5" t="s">
        <v>4149</v>
      </c>
      <c r="H927" s="5" t="s">
        <v>4150</v>
      </c>
      <c r="I927" s="5">
        <v>2</v>
      </c>
      <c r="L927" s="5">
        <v>5</v>
      </c>
      <c r="M927" s="4" t="s">
        <v>4298</v>
      </c>
      <c r="N927" s="4" t="s">
        <v>4299</v>
      </c>
      <c r="S927" s="5" t="s">
        <v>114</v>
      </c>
      <c r="T927" s="5" t="s">
        <v>115</v>
      </c>
      <c r="Y927" s="5" t="s">
        <v>2274</v>
      </c>
      <c r="Z927" s="5" t="s">
        <v>2275</v>
      </c>
      <c r="AC927" s="5">
        <v>33</v>
      </c>
      <c r="AD927" s="5" t="s">
        <v>994</v>
      </c>
      <c r="AE927" s="5" t="s">
        <v>995</v>
      </c>
    </row>
    <row r="928" spans="1:72" ht="13.5" customHeight="1">
      <c r="A928" s="7" t="str">
        <f>HYPERLINK("http://kyu.snu.ac.kr/sdhj/index.jsp?type=hj/GK14746_00IM0001_113b.jpg","1867_수북면_113b")</f>
        <v>1867_수북면_113b</v>
      </c>
      <c r="B928" s="4">
        <v>1867</v>
      </c>
      <c r="C928" s="4" t="s">
        <v>7522</v>
      </c>
      <c r="D928" s="4" t="s">
        <v>7523</v>
      </c>
      <c r="E928" s="4">
        <v>927</v>
      </c>
      <c r="F928" s="5">
        <v>7</v>
      </c>
      <c r="G928" s="5" t="s">
        <v>4149</v>
      </c>
      <c r="H928" s="5" t="s">
        <v>4150</v>
      </c>
      <c r="I928" s="5">
        <v>2</v>
      </c>
      <c r="L928" s="5">
        <v>5</v>
      </c>
      <c r="M928" s="4" t="s">
        <v>4298</v>
      </c>
      <c r="N928" s="4" t="s">
        <v>4299</v>
      </c>
      <c r="S928" s="5" t="s">
        <v>114</v>
      </c>
      <c r="T928" s="5" t="s">
        <v>115</v>
      </c>
      <c r="Y928" s="5" t="s">
        <v>4244</v>
      </c>
      <c r="Z928" s="5" t="s">
        <v>4245</v>
      </c>
      <c r="AC928" s="5">
        <v>31</v>
      </c>
      <c r="AD928" s="5" t="s">
        <v>324</v>
      </c>
      <c r="AE928" s="5" t="s">
        <v>325</v>
      </c>
    </row>
    <row r="929" spans="1:72" ht="13.5" customHeight="1">
      <c r="A929" s="7" t="str">
        <f>HYPERLINK("http://kyu.snu.ac.kr/sdhj/index.jsp?type=hj/GK14746_00IM0001_113b.jpg","1867_수북면_113b")</f>
        <v>1867_수북면_113b</v>
      </c>
      <c r="B929" s="4">
        <v>1867</v>
      </c>
      <c r="C929" s="4" t="s">
        <v>7522</v>
      </c>
      <c r="D929" s="4" t="s">
        <v>7523</v>
      </c>
      <c r="E929" s="4">
        <v>928</v>
      </c>
      <c r="F929" s="5">
        <v>7</v>
      </c>
      <c r="G929" s="5" t="s">
        <v>4149</v>
      </c>
      <c r="H929" s="5" t="s">
        <v>4150</v>
      </c>
      <c r="I929" s="5">
        <v>3</v>
      </c>
      <c r="J929" s="5" t="s">
        <v>4316</v>
      </c>
      <c r="K929" s="5" t="s">
        <v>4317</v>
      </c>
      <c r="L929" s="5">
        <v>1</v>
      </c>
      <c r="M929" s="4" t="s">
        <v>4316</v>
      </c>
      <c r="N929" s="4" t="s">
        <v>4317</v>
      </c>
      <c r="O929" s="5" t="s">
        <v>14</v>
      </c>
      <c r="P929" s="5" t="s">
        <v>15</v>
      </c>
      <c r="T929" s="5" t="s">
        <v>8259</v>
      </c>
      <c r="U929" s="5" t="s">
        <v>369</v>
      </c>
      <c r="V929" s="5" t="s">
        <v>370</v>
      </c>
      <c r="W929" s="5" t="s">
        <v>192</v>
      </c>
      <c r="X929" s="5" t="s">
        <v>193</v>
      </c>
      <c r="Y929" s="5" t="s">
        <v>4318</v>
      </c>
      <c r="Z929" s="5" t="s">
        <v>4319</v>
      </c>
      <c r="AC929" s="5">
        <v>51</v>
      </c>
      <c r="AD929" s="5" t="s">
        <v>180</v>
      </c>
      <c r="AE929" s="5" t="s">
        <v>181</v>
      </c>
      <c r="AJ929" s="5" t="s">
        <v>35</v>
      </c>
      <c r="AK929" s="5" t="s">
        <v>36</v>
      </c>
      <c r="AL929" s="5" t="s">
        <v>228</v>
      </c>
      <c r="AM929" s="5" t="s">
        <v>229</v>
      </c>
      <c r="AT929" s="5" t="s">
        <v>369</v>
      </c>
      <c r="AU929" s="5" t="s">
        <v>370</v>
      </c>
      <c r="AV929" s="5" t="s">
        <v>4320</v>
      </c>
      <c r="AW929" s="5" t="s">
        <v>4321</v>
      </c>
      <c r="BG929" s="5" t="s">
        <v>369</v>
      </c>
      <c r="BH929" s="5" t="s">
        <v>370</v>
      </c>
      <c r="BI929" s="5" t="s">
        <v>4322</v>
      </c>
      <c r="BJ929" s="5" t="s">
        <v>4172</v>
      </c>
      <c r="BK929" s="5" t="s">
        <v>369</v>
      </c>
      <c r="BL929" s="5" t="s">
        <v>370</v>
      </c>
      <c r="BM929" s="5" t="s">
        <v>3382</v>
      </c>
      <c r="BN929" s="5" t="s">
        <v>3383</v>
      </c>
      <c r="BO929" s="5" t="s">
        <v>369</v>
      </c>
      <c r="BP929" s="5" t="s">
        <v>370</v>
      </c>
      <c r="BQ929" s="5" t="s">
        <v>4323</v>
      </c>
      <c r="BR929" s="5" t="s">
        <v>4324</v>
      </c>
      <c r="BS929" s="5" t="s">
        <v>154</v>
      </c>
      <c r="BT929" s="5" t="s">
        <v>155</v>
      </c>
    </row>
    <row r="930" spans="1:72" ht="13.5" customHeight="1">
      <c r="A930" s="7" t="str">
        <f>HYPERLINK("http://kyu.snu.ac.kr/sdhj/index.jsp?type=hj/GK14746_00IM0001_113b.jpg","1867_수북면_113b")</f>
        <v>1867_수북면_113b</v>
      </c>
      <c r="B930" s="4">
        <v>1867</v>
      </c>
      <c r="C930" s="4" t="s">
        <v>7596</v>
      </c>
      <c r="D930" s="4" t="s">
        <v>7597</v>
      </c>
      <c r="E930" s="4">
        <v>929</v>
      </c>
      <c r="F930" s="5">
        <v>7</v>
      </c>
      <c r="G930" s="5" t="s">
        <v>4149</v>
      </c>
      <c r="H930" s="5" t="s">
        <v>4150</v>
      </c>
      <c r="I930" s="5">
        <v>3</v>
      </c>
      <c r="L930" s="5">
        <v>1</v>
      </c>
      <c r="M930" s="4" t="s">
        <v>4316</v>
      </c>
      <c r="N930" s="4" t="s">
        <v>4317</v>
      </c>
      <c r="S930" s="5" t="s">
        <v>96</v>
      </c>
      <c r="T930" s="5" t="s">
        <v>97</v>
      </c>
      <c r="W930" s="5" t="s">
        <v>78</v>
      </c>
      <c r="X930" s="5" t="s">
        <v>79</v>
      </c>
      <c r="Y930" s="5" t="s">
        <v>22</v>
      </c>
      <c r="Z930" s="5" t="s">
        <v>23</v>
      </c>
      <c r="AC930" s="5">
        <v>41</v>
      </c>
      <c r="AD930" s="5" t="s">
        <v>509</v>
      </c>
      <c r="AE930" s="5" t="s">
        <v>510</v>
      </c>
      <c r="AJ930" s="5" t="s">
        <v>35</v>
      </c>
      <c r="AK930" s="5" t="s">
        <v>36</v>
      </c>
      <c r="AL930" s="5" t="s">
        <v>228</v>
      </c>
      <c r="AM930" s="5" t="s">
        <v>229</v>
      </c>
    </row>
    <row r="931" spans="1:72" ht="13.5" customHeight="1">
      <c r="A931" s="7" t="str">
        <f>HYPERLINK("http://kyu.snu.ac.kr/sdhj/index.jsp?type=hj/GK14746_00IM0001_113b.jpg","1867_수북면_113b")</f>
        <v>1867_수북면_113b</v>
      </c>
      <c r="B931" s="4">
        <v>1867</v>
      </c>
      <c r="C931" s="4" t="s">
        <v>7831</v>
      </c>
      <c r="D931" s="4" t="s">
        <v>7832</v>
      </c>
      <c r="E931" s="4">
        <v>930</v>
      </c>
      <c r="F931" s="5">
        <v>7</v>
      </c>
      <c r="G931" s="5" t="s">
        <v>4149</v>
      </c>
      <c r="H931" s="5" t="s">
        <v>4150</v>
      </c>
      <c r="I931" s="5">
        <v>3</v>
      </c>
      <c r="L931" s="5">
        <v>1</v>
      </c>
      <c r="M931" s="4" t="s">
        <v>4316</v>
      </c>
      <c r="N931" s="4" t="s">
        <v>4317</v>
      </c>
      <c r="S931" s="5" t="s">
        <v>114</v>
      </c>
      <c r="T931" s="5" t="s">
        <v>115</v>
      </c>
      <c r="Y931" s="5" t="s">
        <v>4325</v>
      </c>
      <c r="Z931" s="5" t="s">
        <v>4326</v>
      </c>
      <c r="AC931" s="5">
        <v>28</v>
      </c>
      <c r="AD931" s="5" t="s">
        <v>992</v>
      </c>
      <c r="AE931" s="5" t="s">
        <v>993</v>
      </c>
    </row>
    <row r="932" spans="1:72" ht="13.5" customHeight="1">
      <c r="A932" s="7" t="str">
        <f>HYPERLINK("http://kyu.snu.ac.kr/sdhj/index.jsp?type=hj/GK14746_00IM0001_113b.jpg","1867_수북면_113b")</f>
        <v>1867_수북면_113b</v>
      </c>
      <c r="B932" s="4">
        <v>1867</v>
      </c>
      <c r="C932" s="4" t="s">
        <v>7831</v>
      </c>
      <c r="D932" s="4" t="s">
        <v>7832</v>
      </c>
      <c r="E932" s="4">
        <v>931</v>
      </c>
      <c r="F932" s="5">
        <v>7</v>
      </c>
      <c r="G932" s="5" t="s">
        <v>4149</v>
      </c>
      <c r="H932" s="5" t="s">
        <v>4150</v>
      </c>
      <c r="I932" s="5">
        <v>3</v>
      </c>
      <c r="L932" s="5">
        <v>1</v>
      </c>
      <c r="M932" s="4" t="s">
        <v>4316</v>
      </c>
      <c r="N932" s="4" t="s">
        <v>4317</v>
      </c>
      <c r="S932" s="5" t="s">
        <v>114</v>
      </c>
      <c r="T932" s="5" t="s">
        <v>115</v>
      </c>
      <c r="Y932" s="5" t="s">
        <v>4327</v>
      </c>
      <c r="Z932" s="5" t="s">
        <v>4328</v>
      </c>
      <c r="AC932" s="5">
        <v>25</v>
      </c>
      <c r="AD932" s="5" t="s">
        <v>573</v>
      </c>
      <c r="AE932" s="5" t="s">
        <v>574</v>
      </c>
    </row>
    <row r="933" spans="1:72" ht="13.5" customHeight="1">
      <c r="A933" s="7" t="str">
        <f>HYPERLINK("http://kyu.snu.ac.kr/sdhj/index.jsp?type=hj/GK14746_00IM0001_114a.jpg","1867_수북면_114a")</f>
        <v>1867_수북면_114a</v>
      </c>
      <c r="B933" s="4">
        <v>1867</v>
      </c>
      <c r="C933" s="4" t="s">
        <v>7831</v>
      </c>
      <c r="D933" s="4" t="s">
        <v>7832</v>
      </c>
      <c r="E933" s="4">
        <v>932</v>
      </c>
      <c r="F933" s="5">
        <v>7</v>
      </c>
      <c r="G933" s="5" t="s">
        <v>4149</v>
      </c>
      <c r="H933" s="5" t="s">
        <v>4150</v>
      </c>
      <c r="I933" s="5">
        <v>3</v>
      </c>
      <c r="L933" s="5">
        <v>2</v>
      </c>
      <c r="M933" s="4" t="s">
        <v>4329</v>
      </c>
      <c r="N933" s="4" t="s">
        <v>4330</v>
      </c>
      <c r="O933" s="5" t="s">
        <v>14</v>
      </c>
      <c r="P933" s="5" t="s">
        <v>15</v>
      </c>
      <c r="T933" s="5" t="s">
        <v>7514</v>
      </c>
      <c r="U933" s="5" t="s">
        <v>369</v>
      </c>
      <c r="V933" s="5" t="s">
        <v>370</v>
      </c>
      <c r="W933" s="5" t="s">
        <v>1817</v>
      </c>
      <c r="X933" s="5" t="s">
        <v>1818</v>
      </c>
      <c r="Y933" s="5" t="s">
        <v>4331</v>
      </c>
      <c r="Z933" s="5" t="s">
        <v>3569</v>
      </c>
      <c r="AC933" s="5">
        <v>39</v>
      </c>
      <c r="AD933" s="5" t="s">
        <v>649</v>
      </c>
      <c r="AE933" s="5" t="s">
        <v>650</v>
      </c>
      <c r="AJ933" s="5" t="s">
        <v>35</v>
      </c>
      <c r="AK933" s="5" t="s">
        <v>36</v>
      </c>
      <c r="AL933" s="5" t="s">
        <v>190</v>
      </c>
      <c r="AM933" s="5" t="s">
        <v>191</v>
      </c>
      <c r="AT933" s="5" t="s">
        <v>369</v>
      </c>
      <c r="AU933" s="5" t="s">
        <v>370</v>
      </c>
      <c r="AV933" s="5" t="s">
        <v>4278</v>
      </c>
      <c r="AW933" s="5" t="s">
        <v>4279</v>
      </c>
      <c r="BG933" s="5" t="s">
        <v>369</v>
      </c>
      <c r="BH933" s="5" t="s">
        <v>370</v>
      </c>
      <c r="BI933" s="5" t="s">
        <v>4332</v>
      </c>
      <c r="BJ933" s="5" t="s">
        <v>4333</v>
      </c>
      <c r="BK933" s="5" t="s">
        <v>369</v>
      </c>
      <c r="BL933" s="5" t="s">
        <v>370</v>
      </c>
      <c r="BM933" s="5" t="s">
        <v>4334</v>
      </c>
      <c r="BN933" s="5" t="s">
        <v>4335</v>
      </c>
      <c r="BO933" s="5" t="s">
        <v>314</v>
      </c>
      <c r="BP933" s="5" t="s">
        <v>315</v>
      </c>
      <c r="BQ933" s="5" t="s">
        <v>4336</v>
      </c>
      <c r="BR933" s="5" t="s">
        <v>4337</v>
      </c>
      <c r="BS933" s="5" t="s">
        <v>659</v>
      </c>
      <c r="BT933" s="5" t="s">
        <v>660</v>
      </c>
    </row>
    <row r="934" spans="1:72" ht="13.5" customHeight="1">
      <c r="A934" s="7" t="str">
        <f>HYPERLINK("http://kyu.snu.ac.kr/sdhj/index.jsp?type=hj/GK14746_00IM0001_114a.jpg","1867_수북면_114a")</f>
        <v>1867_수북면_114a</v>
      </c>
      <c r="B934" s="4">
        <v>1867</v>
      </c>
      <c r="C934" s="4" t="s">
        <v>7478</v>
      </c>
      <c r="D934" s="4" t="s">
        <v>7479</v>
      </c>
      <c r="E934" s="4">
        <v>933</v>
      </c>
      <c r="F934" s="5">
        <v>7</v>
      </c>
      <c r="G934" s="5" t="s">
        <v>4149</v>
      </c>
      <c r="H934" s="5" t="s">
        <v>4150</v>
      </c>
      <c r="I934" s="5">
        <v>3</v>
      </c>
      <c r="L934" s="5">
        <v>2</v>
      </c>
      <c r="M934" s="4" t="s">
        <v>4329</v>
      </c>
      <c r="N934" s="4" t="s">
        <v>4330</v>
      </c>
      <c r="S934" s="5" t="s">
        <v>96</v>
      </c>
      <c r="T934" s="5" t="s">
        <v>97</v>
      </c>
      <c r="W934" s="5" t="s">
        <v>192</v>
      </c>
      <c r="X934" s="5" t="s">
        <v>193</v>
      </c>
      <c r="Y934" s="5" t="s">
        <v>22</v>
      </c>
      <c r="Z934" s="5" t="s">
        <v>23</v>
      </c>
      <c r="AC934" s="5">
        <v>43</v>
      </c>
      <c r="AD934" s="5" t="s">
        <v>583</v>
      </c>
      <c r="AE934" s="5" t="s">
        <v>584</v>
      </c>
      <c r="AJ934" s="5" t="s">
        <v>35</v>
      </c>
      <c r="AK934" s="5" t="s">
        <v>36</v>
      </c>
      <c r="AL934" s="5" t="s">
        <v>228</v>
      </c>
      <c r="AM934" s="5" t="s">
        <v>229</v>
      </c>
      <c r="AT934" s="5" t="s">
        <v>144</v>
      </c>
      <c r="AU934" s="5" t="s">
        <v>145</v>
      </c>
      <c r="AV934" s="5" t="s">
        <v>4169</v>
      </c>
      <c r="AW934" s="5" t="s">
        <v>4170</v>
      </c>
      <c r="BG934" s="5" t="s">
        <v>369</v>
      </c>
      <c r="BH934" s="5" t="s">
        <v>370</v>
      </c>
      <c r="BI934" s="5" t="s">
        <v>4322</v>
      </c>
      <c r="BJ934" s="5" t="s">
        <v>4172</v>
      </c>
      <c r="BK934" s="5" t="s">
        <v>369</v>
      </c>
      <c r="BL934" s="5" t="s">
        <v>370</v>
      </c>
      <c r="BM934" s="5" t="s">
        <v>3382</v>
      </c>
      <c r="BN934" s="5" t="s">
        <v>3383</v>
      </c>
      <c r="BO934" s="5" t="s">
        <v>314</v>
      </c>
      <c r="BP934" s="5" t="s">
        <v>315</v>
      </c>
      <c r="BQ934" s="5" t="s">
        <v>4338</v>
      </c>
      <c r="BR934" s="5" t="s">
        <v>4339</v>
      </c>
      <c r="BS934" s="5" t="s">
        <v>428</v>
      </c>
      <c r="BT934" s="5" t="s">
        <v>429</v>
      </c>
    </row>
    <row r="935" spans="1:72" ht="13.5" customHeight="1">
      <c r="A935" s="7" t="str">
        <f>HYPERLINK("http://kyu.snu.ac.kr/sdhj/index.jsp?type=hj/GK14746_00IM0001_114a.jpg","1867_수북면_114a")</f>
        <v>1867_수북면_114a</v>
      </c>
      <c r="B935" s="4">
        <v>1867</v>
      </c>
      <c r="C935" s="4" t="s">
        <v>8260</v>
      </c>
      <c r="D935" s="4" t="s">
        <v>8261</v>
      </c>
      <c r="E935" s="4">
        <v>934</v>
      </c>
      <c r="F935" s="5">
        <v>7</v>
      </c>
      <c r="G935" s="5" t="s">
        <v>4149</v>
      </c>
      <c r="H935" s="5" t="s">
        <v>4150</v>
      </c>
      <c r="I935" s="5">
        <v>3</v>
      </c>
      <c r="L935" s="5">
        <v>2</v>
      </c>
      <c r="M935" s="4" t="s">
        <v>4329</v>
      </c>
      <c r="N935" s="4" t="s">
        <v>4330</v>
      </c>
      <c r="S935" s="5" t="s">
        <v>114</v>
      </c>
      <c r="T935" s="5" t="s">
        <v>115</v>
      </c>
      <c r="Y935" s="5" t="s">
        <v>4340</v>
      </c>
      <c r="Z935" s="5" t="s">
        <v>2229</v>
      </c>
      <c r="AC935" s="5">
        <v>5</v>
      </c>
      <c r="AD935" s="5" t="s">
        <v>2014</v>
      </c>
      <c r="AE935" s="5" t="s">
        <v>2015</v>
      </c>
    </row>
    <row r="936" spans="1:72" ht="13.5" customHeight="1">
      <c r="A936" s="7" t="str">
        <f>HYPERLINK("http://kyu.snu.ac.kr/sdhj/index.jsp?type=hj/GK14746_00IM0001_114a.jpg","1867_수북면_114a")</f>
        <v>1867_수북면_114a</v>
      </c>
      <c r="B936" s="4">
        <v>1867</v>
      </c>
      <c r="C936" s="4" t="s">
        <v>7522</v>
      </c>
      <c r="D936" s="4" t="s">
        <v>7523</v>
      </c>
      <c r="E936" s="4">
        <v>935</v>
      </c>
      <c r="F936" s="5">
        <v>7</v>
      </c>
      <c r="G936" s="5" t="s">
        <v>4149</v>
      </c>
      <c r="H936" s="5" t="s">
        <v>4150</v>
      </c>
      <c r="I936" s="5">
        <v>3</v>
      </c>
      <c r="L936" s="5">
        <v>3</v>
      </c>
      <c r="M936" s="4" t="s">
        <v>4341</v>
      </c>
      <c r="N936" s="4" t="s">
        <v>4342</v>
      </c>
      <c r="T936" s="5" t="s">
        <v>7860</v>
      </c>
      <c r="U936" s="5" t="s">
        <v>369</v>
      </c>
      <c r="V936" s="5" t="s">
        <v>370</v>
      </c>
      <c r="W936" s="5" t="s">
        <v>210</v>
      </c>
      <c r="X936" s="5" t="s">
        <v>211</v>
      </c>
      <c r="Y936" s="5" t="s">
        <v>4343</v>
      </c>
      <c r="Z936" s="5" t="s">
        <v>4344</v>
      </c>
      <c r="AC936" s="5">
        <v>42</v>
      </c>
      <c r="AD936" s="5" t="s">
        <v>240</v>
      </c>
      <c r="AE936" s="5" t="s">
        <v>241</v>
      </c>
      <c r="AJ936" s="5" t="s">
        <v>35</v>
      </c>
      <c r="AK936" s="5" t="s">
        <v>36</v>
      </c>
      <c r="AL936" s="5" t="s">
        <v>154</v>
      </c>
      <c r="AM936" s="5" t="s">
        <v>155</v>
      </c>
      <c r="AT936" s="5" t="s">
        <v>369</v>
      </c>
      <c r="AU936" s="5" t="s">
        <v>370</v>
      </c>
      <c r="AV936" s="5" t="s">
        <v>4345</v>
      </c>
      <c r="AW936" s="5" t="s">
        <v>4346</v>
      </c>
      <c r="BG936" s="5" t="s">
        <v>369</v>
      </c>
      <c r="BH936" s="5" t="s">
        <v>370</v>
      </c>
      <c r="BI936" s="5" t="s">
        <v>4347</v>
      </c>
      <c r="BJ936" s="5" t="s">
        <v>4348</v>
      </c>
      <c r="BK936" s="5" t="s">
        <v>369</v>
      </c>
      <c r="BL936" s="5" t="s">
        <v>370</v>
      </c>
      <c r="BM936" s="5" t="s">
        <v>4349</v>
      </c>
      <c r="BN936" s="5" t="s">
        <v>4350</v>
      </c>
      <c r="BO936" s="5" t="s">
        <v>369</v>
      </c>
      <c r="BP936" s="5" t="s">
        <v>370</v>
      </c>
      <c r="BQ936" s="5" t="s">
        <v>4351</v>
      </c>
      <c r="BR936" s="5" t="s">
        <v>4352</v>
      </c>
      <c r="BS936" s="5" t="s">
        <v>160</v>
      </c>
      <c r="BT936" s="5" t="s">
        <v>161</v>
      </c>
    </row>
    <row r="937" spans="1:72" ht="13.5" customHeight="1">
      <c r="A937" s="7" t="str">
        <f>HYPERLINK("http://kyu.snu.ac.kr/sdhj/index.jsp?type=hj/GK14746_00IM0001_114a.jpg","1867_수북면_114a")</f>
        <v>1867_수북면_114a</v>
      </c>
      <c r="B937" s="4">
        <v>1867</v>
      </c>
      <c r="C937" s="4" t="s">
        <v>7478</v>
      </c>
      <c r="D937" s="4" t="s">
        <v>7479</v>
      </c>
      <c r="E937" s="4">
        <v>936</v>
      </c>
      <c r="F937" s="5">
        <v>7</v>
      </c>
      <c r="G937" s="5" t="s">
        <v>4149</v>
      </c>
      <c r="H937" s="5" t="s">
        <v>4150</v>
      </c>
      <c r="I937" s="5">
        <v>3</v>
      </c>
      <c r="L937" s="5">
        <v>3</v>
      </c>
      <c r="M937" s="4" t="s">
        <v>4341</v>
      </c>
      <c r="N937" s="4" t="s">
        <v>4342</v>
      </c>
      <c r="S937" s="5" t="s">
        <v>661</v>
      </c>
      <c r="T937" s="5" t="s">
        <v>662</v>
      </c>
      <c r="W937" s="5" t="s">
        <v>78</v>
      </c>
      <c r="X937" s="5" t="s">
        <v>79</v>
      </c>
      <c r="Y937" s="5" t="s">
        <v>22</v>
      </c>
      <c r="Z937" s="5" t="s">
        <v>23</v>
      </c>
      <c r="AC937" s="5">
        <v>68</v>
      </c>
      <c r="AD937" s="5" t="s">
        <v>328</v>
      </c>
      <c r="AE937" s="5" t="s">
        <v>329</v>
      </c>
    </row>
    <row r="938" spans="1:72" ht="13.5" customHeight="1">
      <c r="A938" s="7" t="str">
        <f>HYPERLINK("http://kyu.snu.ac.kr/sdhj/index.jsp?type=hj/GK14746_00IM0001_114a.jpg","1867_수북면_114a")</f>
        <v>1867_수북면_114a</v>
      </c>
      <c r="B938" s="4">
        <v>1867</v>
      </c>
      <c r="C938" s="4" t="s">
        <v>7863</v>
      </c>
      <c r="D938" s="4" t="s">
        <v>7864</v>
      </c>
      <c r="E938" s="4">
        <v>937</v>
      </c>
      <c r="F938" s="5">
        <v>7</v>
      </c>
      <c r="G938" s="5" t="s">
        <v>4149</v>
      </c>
      <c r="H938" s="5" t="s">
        <v>4150</v>
      </c>
      <c r="I938" s="5">
        <v>3</v>
      </c>
      <c r="L938" s="5">
        <v>3</v>
      </c>
      <c r="M938" s="4" t="s">
        <v>4341</v>
      </c>
      <c r="N938" s="4" t="s">
        <v>4342</v>
      </c>
      <c r="S938" s="5" t="s">
        <v>254</v>
      </c>
      <c r="T938" s="5" t="s">
        <v>255</v>
      </c>
      <c r="Y938" s="5" t="s">
        <v>4353</v>
      </c>
      <c r="Z938" s="5" t="s">
        <v>4354</v>
      </c>
      <c r="AC938" s="5">
        <v>31</v>
      </c>
      <c r="AD938" s="5" t="s">
        <v>324</v>
      </c>
      <c r="AE938" s="5" t="s">
        <v>325</v>
      </c>
    </row>
    <row r="939" spans="1:72" ht="13.5" customHeight="1">
      <c r="A939" s="7" t="str">
        <f>HYPERLINK("http://kyu.snu.ac.kr/sdhj/index.jsp?type=hj/GK14746_00IM0001_114a.jpg","1867_수북면_114a")</f>
        <v>1867_수북면_114a</v>
      </c>
      <c r="B939" s="4">
        <v>1867</v>
      </c>
      <c r="C939" s="4" t="s">
        <v>7863</v>
      </c>
      <c r="D939" s="4" t="s">
        <v>7864</v>
      </c>
      <c r="E939" s="4">
        <v>938</v>
      </c>
      <c r="F939" s="5">
        <v>7</v>
      </c>
      <c r="G939" s="5" t="s">
        <v>4149</v>
      </c>
      <c r="H939" s="5" t="s">
        <v>4150</v>
      </c>
      <c r="I939" s="5">
        <v>3</v>
      </c>
      <c r="L939" s="5">
        <v>3</v>
      </c>
      <c r="M939" s="4" t="s">
        <v>4341</v>
      </c>
      <c r="N939" s="4" t="s">
        <v>4342</v>
      </c>
      <c r="S939" s="5" t="s">
        <v>254</v>
      </c>
      <c r="T939" s="5" t="s">
        <v>255</v>
      </c>
      <c r="Y939" s="5" t="s">
        <v>4355</v>
      </c>
      <c r="Z939" s="5" t="s">
        <v>4356</v>
      </c>
      <c r="AC939" s="5">
        <v>27</v>
      </c>
      <c r="AD939" s="5" t="s">
        <v>174</v>
      </c>
      <c r="AE939" s="5" t="s">
        <v>175</v>
      </c>
    </row>
    <row r="940" spans="1:72" ht="13.5" customHeight="1">
      <c r="A940" s="7" t="str">
        <f>HYPERLINK("http://kyu.snu.ac.kr/sdhj/index.jsp?type=hj/GK14746_00IM0001_114a.jpg","1867_수북면_114a")</f>
        <v>1867_수북면_114a</v>
      </c>
      <c r="B940" s="4">
        <v>1867</v>
      </c>
      <c r="C940" s="4" t="s">
        <v>7863</v>
      </c>
      <c r="D940" s="4" t="s">
        <v>7864</v>
      </c>
      <c r="E940" s="4">
        <v>939</v>
      </c>
      <c r="F940" s="5">
        <v>7</v>
      </c>
      <c r="G940" s="5" t="s">
        <v>4149</v>
      </c>
      <c r="H940" s="5" t="s">
        <v>4150</v>
      </c>
      <c r="I940" s="5">
        <v>3</v>
      </c>
      <c r="L940" s="5">
        <v>3</v>
      </c>
      <c r="M940" s="4" t="s">
        <v>4341</v>
      </c>
      <c r="N940" s="4" t="s">
        <v>4342</v>
      </c>
      <c r="S940" s="5" t="s">
        <v>254</v>
      </c>
      <c r="T940" s="5" t="s">
        <v>255</v>
      </c>
      <c r="Y940" s="5" t="s">
        <v>4357</v>
      </c>
      <c r="Z940" s="5" t="s">
        <v>4358</v>
      </c>
      <c r="AC940" s="5">
        <v>18</v>
      </c>
      <c r="AD940" s="5" t="s">
        <v>888</v>
      </c>
      <c r="AE940" s="5" t="s">
        <v>889</v>
      </c>
    </row>
    <row r="941" spans="1:72" ht="13.5" customHeight="1">
      <c r="A941" s="7" t="str">
        <f>HYPERLINK("http://kyu.snu.ac.kr/sdhj/index.jsp?type=hj/GK14746_00IM0001_114a.jpg","1867_수북면_114a")</f>
        <v>1867_수북면_114a</v>
      </c>
      <c r="B941" s="4">
        <v>1867</v>
      </c>
      <c r="C941" s="4" t="s">
        <v>7863</v>
      </c>
      <c r="D941" s="4" t="s">
        <v>7864</v>
      </c>
      <c r="E941" s="4">
        <v>940</v>
      </c>
      <c r="F941" s="5">
        <v>7</v>
      </c>
      <c r="G941" s="5" t="s">
        <v>4149</v>
      </c>
      <c r="H941" s="5" t="s">
        <v>4150</v>
      </c>
      <c r="I941" s="5">
        <v>3</v>
      </c>
      <c r="L941" s="5">
        <v>4</v>
      </c>
      <c r="M941" s="4" t="s">
        <v>4359</v>
      </c>
      <c r="N941" s="4" t="s">
        <v>4360</v>
      </c>
      <c r="O941" s="5" t="s">
        <v>14</v>
      </c>
      <c r="P941" s="5" t="s">
        <v>15</v>
      </c>
      <c r="Q941" s="5" t="s">
        <v>4361</v>
      </c>
      <c r="R941" s="5" t="s">
        <v>4362</v>
      </c>
      <c r="T941" s="5" t="s">
        <v>7558</v>
      </c>
      <c r="W941" s="5" t="s">
        <v>8262</v>
      </c>
      <c r="X941" s="5" t="s">
        <v>8263</v>
      </c>
      <c r="Y941" s="5" t="s">
        <v>4363</v>
      </c>
      <c r="Z941" s="5" t="s">
        <v>2718</v>
      </c>
      <c r="AC941" s="5">
        <v>19</v>
      </c>
      <c r="AD941" s="5" t="s">
        <v>216</v>
      </c>
      <c r="AE941" s="5" t="s">
        <v>217</v>
      </c>
      <c r="AJ941" s="5" t="s">
        <v>35</v>
      </c>
      <c r="AK941" s="5" t="s">
        <v>36</v>
      </c>
      <c r="AL941" s="5" t="s">
        <v>428</v>
      </c>
      <c r="AM941" s="5" t="s">
        <v>429</v>
      </c>
      <c r="AT941" s="5" t="s">
        <v>369</v>
      </c>
      <c r="AU941" s="5" t="s">
        <v>370</v>
      </c>
      <c r="AV941" s="5" t="s">
        <v>4364</v>
      </c>
      <c r="AW941" s="5" t="s">
        <v>4365</v>
      </c>
      <c r="BG941" s="5" t="s">
        <v>369</v>
      </c>
      <c r="BH941" s="5" t="s">
        <v>370</v>
      </c>
      <c r="BI941" s="5" t="s">
        <v>4366</v>
      </c>
      <c r="BJ941" s="5" t="s">
        <v>4367</v>
      </c>
      <c r="BK941" s="5" t="s">
        <v>369</v>
      </c>
      <c r="BL941" s="5" t="s">
        <v>370</v>
      </c>
      <c r="BM941" s="5" t="s">
        <v>4368</v>
      </c>
      <c r="BN941" s="5" t="s">
        <v>4369</v>
      </c>
      <c r="BO941" s="5" t="s">
        <v>369</v>
      </c>
      <c r="BP941" s="5" t="s">
        <v>370</v>
      </c>
      <c r="BQ941" s="5" t="s">
        <v>4370</v>
      </c>
      <c r="BR941" s="5" t="s">
        <v>4371</v>
      </c>
      <c r="BS941" s="5" t="s">
        <v>84</v>
      </c>
      <c r="BT941" s="5" t="s">
        <v>85</v>
      </c>
    </row>
    <row r="942" spans="1:72" ht="13.5" customHeight="1">
      <c r="A942" s="7" t="str">
        <f>HYPERLINK("http://kyu.snu.ac.kr/sdhj/index.jsp?type=hj/GK14746_00IM0001_114a.jpg","1867_수북면_114a")</f>
        <v>1867_수북면_114a</v>
      </c>
      <c r="B942" s="4">
        <v>1867</v>
      </c>
      <c r="C942" s="4" t="s">
        <v>7681</v>
      </c>
      <c r="D942" s="4" t="s">
        <v>7682</v>
      </c>
      <c r="E942" s="4">
        <v>941</v>
      </c>
      <c r="F942" s="5">
        <v>7</v>
      </c>
      <c r="G942" s="5" t="s">
        <v>4149</v>
      </c>
      <c r="H942" s="5" t="s">
        <v>4150</v>
      </c>
      <c r="I942" s="5">
        <v>3</v>
      </c>
      <c r="L942" s="5">
        <v>4</v>
      </c>
      <c r="M942" s="4" t="s">
        <v>4359</v>
      </c>
      <c r="N942" s="4" t="s">
        <v>4360</v>
      </c>
      <c r="S942" s="5" t="s">
        <v>254</v>
      </c>
      <c r="T942" s="5" t="s">
        <v>255</v>
      </c>
      <c r="Y942" s="5" t="s">
        <v>8264</v>
      </c>
      <c r="Z942" s="5" t="s">
        <v>245</v>
      </c>
      <c r="AC942" s="5">
        <v>11</v>
      </c>
      <c r="AD942" s="5" t="s">
        <v>82</v>
      </c>
      <c r="AE942" s="5" t="s">
        <v>83</v>
      </c>
    </row>
    <row r="943" spans="1:72" ht="13.5" customHeight="1">
      <c r="A943" s="7" t="str">
        <f>HYPERLINK("http://kyu.snu.ac.kr/sdhj/index.jsp?type=hj/GK14746_00IM0001_114a.jpg","1867_수북면_114a")</f>
        <v>1867_수북면_114a</v>
      </c>
      <c r="B943" s="4">
        <v>1867</v>
      </c>
      <c r="C943" s="4" t="s">
        <v>7566</v>
      </c>
      <c r="D943" s="4" t="s">
        <v>7567</v>
      </c>
      <c r="E943" s="4">
        <v>942</v>
      </c>
      <c r="F943" s="5">
        <v>7</v>
      </c>
      <c r="G943" s="5" t="s">
        <v>4149</v>
      </c>
      <c r="H943" s="5" t="s">
        <v>4150</v>
      </c>
      <c r="I943" s="5">
        <v>3</v>
      </c>
      <c r="L943" s="5">
        <v>4</v>
      </c>
      <c r="M943" s="4" t="s">
        <v>4359</v>
      </c>
      <c r="N943" s="4" t="s">
        <v>4360</v>
      </c>
      <c r="S943" s="5" t="s">
        <v>254</v>
      </c>
      <c r="T943" s="5" t="s">
        <v>255</v>
      </c>
      <c r="Y943" s="5" t="s">
        <v>4372</v>
      </c>
      <c r="Z943" s="5" t="s">
        <v>4373</v>
      </c>
      <c r="AC943" s="5">
        <v>9</v>
      </c>
      <c r="AD943" s="5" t="s">
        <v>804</v>
      </c>
      <c r="AE943" s="5" t="s">
        <v>805</v>
      </c>
    </row>
    <row r="944" spans="1:72" ht="13.5" customHeight="1">
      <c r="A944" s="7" t="str">
        <f>HYPERLINK("http://kyu.snu.ac.kr/sdhj/index.jsp?type=hj/GK14746_00IM0001_114a.jpg","1867_수북면_114a")</f>
        <v>1867_수북면_114a</v>
      </c>
      <c r="B944" s="4">
        <v>1867</v>
      </c>
      <c r="C944" s="4" t="s">
        <v>7566</v>
      </c>
      <c r="D944" s="4" t="s">
        <v>7567</v>
      </c>
      <c r="E944" s="4">
        <v>943</v>
      </c>
      <c r="F944" s="5">
        <v>7</v>
      </c>
      <c r="G944" s="5" t="s">
        <v>4149</v>
      </c>
      <c r="H944" s="5" t="s">
        <v>4150</v>
      </c>
      <c r="I944" s="5">
        <v>3</v>
      </c>
      <c r="L944" s="5">
        <v>4</v>
      </c>
      <c r="M944" s="4" t="s">
        <v>4359</v>
      </c>
      <c r="N944" s="4" t="s">
        <v>4360</v>
      </c>
      <c r="S944" s="5" t="s">
        <v>2448</v>
      </c>
      <c r="T944" s="5" t="s">
        <v>2449</v>
      </c>
      <c r="Y944" s="5" t="s">
        <v>3550</v>
      </c>
      <c r="Z944" s="5" t="s">
        <v>3551</v>
      </c>
      <c r="AC944" s="5">
        <v>24</v>
      </c>
      <c r="AD944" s="5" t="s">
        <v>268</v>
      </c>
      <c r="AE944" s="5" t="s">
        <v>269</v>
      </c>
    </row>
    <row r="945" spans="1:72" ht="13.5" customHeight="1">
      <c r="A945" s="7" t="str">
        <f>HYPERLINK("http://kyu.snu.ac.kr/sdhj/index.jsp?type=hj/GK14746_00IM0001_114a.jpg","1867_수북면_114a")</f>
        <v>1867_수북면_114a</v>
      </c>
      <c r="B945" s="4">
        <v>1867</v>
      </c>
      <c r="C945" s="4" t="s">
        <v>7566</v>
      </c>
      <c r="D945" s="4" t="s">
        <v>7567</v>
      </c>
      <c r="E945" s="4">
        <v>944</v>
      </c>
      <c r="F945" s="5">
        <v>7</v>
      </c>
      <c r="G945" s="5" t="s">
        <v>4149</v>
      </c>
      <c r="H945" s="5" t="s">
        <v>4150</v>
      </c>
      <c r="I945" s="5">
        <v>3</v>
      </c>
      <c r="L945" s="5">
        <v>4</v>
      </c>
      <c r="M945" s="4" t="s">
        <v>4359</v>
      </c>
      <c r="N945" s="4" t="s">
        <v>4360</v>
      </c>
      <c r="S945" s="5" t="s">
        <v>296</v>
      </c>
      <c r="T945" s="5" t="s">
        <v>297</v>
      </c>
      <c r="Y945" s="5" t="s">
        <v>4374</v>
      </c>
      <c r="Z945" s="5" t="s">
        <v>4375</v>
      </c>
      <c r="AC945" s="5">
        <v>8</v>
      </c>
      <c r="AD945" s="5" t="s">
        <v>328</v>
      </c>
      <c r="AE945" s="5" t="s">
        <v>329</v>
      </c>
    </row>
    <row r="946" spans="1:72" ht="13.5" customHeight="1">
      <c r="A946" s="7" t="str">
        <f>HYPERLINK("http://kyu.snu.ac.kr/sdhj/index.jsp?type=hj/GK14746_00IM0001_114a.jpg","1867_수북면_114a")</f>
        <v>1867_수북면_114a</v>
      </c>
      <c r="B946" s="4">
        <v>1867</v>
      </c>
      <c r="C946" s="4" t="s">
        <v>7566</v>
      </c>
      <c r="D946" s="4" t="s">
        <v>7567</v>
      </c>
      <c r="E946" s="4">
        <v>945</v>
      </c>
      <c r="F946" s="5">
        <v>7</v>
      </c>
      <c r="G946" s="5" t="s">
        <v>4149</v>
      </c>
      <c r="H946" s="5" t="s">
        <v>4150</v>
      </c>
      <c r="I946" s="5">
        <v>3</v>
      </c>
      <c r="L946" s="5">
        <v>5</v>
      </c>
      <c r="M946" s="4" t="s">
        <v>4376</v>
      </c>
      <c r="N946" s="4" t="s">
        <v>4377</v>
      </c>
      <c r="T946" s="5" t="s">
        <v>8265</v>
      </c>
      <c r="U946" s="5" t="s">
        <v>369</v>
      </c>
      <c r="V946" s="5" t="s">
        <v>370</v>
      </c>
      <c r="W946" s="5" t="s">
        <v>678</v>
      </c>
      <c r="X946" s="5" t="s">
        <v>679</v>
      </c>
      <c r="Y946" s="5" t="s">
        <v>3260</v>
      </c>
      <c r="Z946" s="5" t="s">
        <v>3261</v>
      </c>
      <c r="AC946" s="5">
        <v>38</v>
      </c>
      <c r="AD946" s="5" t="s">
        <v>374</v>
      </c>
      <c r="AE946" s="5" t="s">
        <v>375</v>
      </c>
      <c r="AJ946" s="5" t="s">
        <v>35</v>
      </c>
      <c r="AK946" s="5" t="s">
        <v>36</v>
      </c>
      <c r="AL946" s="5" t="s">
        <v>491</v>
      </c>
      <c r="AM946" s="5" t="s">
        <v>492</v>
      </c>
      <c r="AT946" s="5" t="s">
        <v>369</v>
      </c>
      <c r="AU946" s="5" t="s">
        <v>370</v>
      </c>
      <c r="AV946" s="5" t="s">
        <v>4378</v>
      </c>
      <c r="AW946" s="5" t="s">
        <v>4379</v>
      </c>
      <c r="BG946" s="5" t="s">
        <v>369</v>
      </c>
      <c r="BH946" s="5" t="s">
        <v>370</v>
      </c>
      <c r="BI946" s="5" t="s">
        <v>4357</v>
      </c>
      <c r="BJ946" s="5" t="s">
        <v>4358</v>
      </c>
      <c r="BK946" s="5" t="s">
        <v>369</v>
      </c>
      <c r="BL946" s="5" t="s">
        <v>370</v>
      </c>
      <c r="BM946" s="5" t="s">
        <v>4380</v>
      </c>
      <c r="BN946" s="5" t="s">
        <v>8266</v>
      </c>
      <c r="BO946" s="5" t="s">
        <v>369</v>
      </c>
      <c r="BP946" s="5" t="s">
        <v>370</v>
      </c>
      <c r="BQ946" s="5" t="s">
        <v>8267</v>
      </c>
      <c r="BR946" s="5" t="s">
        <v>8268</v>
      </c>
      <c r="BS946" s="5" t="s">
        <v>3060</v>
      </c>
      <c r="BT946" s="5" t="s">
        <v>534</v>
      </c>
    </row>
    <row r="947" spans="1:72" ht="13.5" customHeight="1">
      <c r="A947" s="7" t="str">
        <f>HYPERLINK("http://kyu.snu.ac.kr/sdhj/index.jsp?type=hj/GK14746_00IM0001_114a.jpg","1867_수북면_114a")</f>
        <v>1867_수북면_114a</v>
      </c>
      <c r="B947" s="4">
        <v>1867</v>
      </c>
      <c r="C947" s="4" t="s">
        <v>7766</v>
      </c>
      <c r="D947" s="4" t="s">
        <v>7767</v>
      </c>
      <c r="E947" s="4">
        <v>946</v>
      </c>
      <c r="F947" s="5">
        <v>7</v>
      </c>
      <c r="G947" s="5" t="s">
        <v>4149</v>
      </c>
      <c r="H947" s="5" t="s">
        <v>4150</v>
      </c>
      <c r="I947" s="5">
        <v>3</v>
      </c>
      <c r="L947" s="5">
        <v>5</v>
      </c>
      <c r="M947" s="4" t="s">
        <v>4376</v>
      </c>
      <c r="N947" s="4" t="s">
        <v>4377</v>
      </c>
      <c r="S947" s="5" t="s">
        <v>661</v>
      </c>
      <c r="T947" s="5" t="s">
        <v>662</v>
      </c>
      <c r="W947" s="5" t="s">
        <v>4192</v>
      </c>
      <c r="X947" s="5" t="s">
        <v>8269</v>
      </c>
      <c r="Y947" s="5" t="s">
        <v>22</v>
      </c>
      <c r="Z947" s="5" t="s">
        <v>23</v>
      </c>
      <c r="AC947" s="5">
        <v>65</v>
      </c>
      <c r="AD947" s="5" t="s">
        <v>2014</v>
      </c>
      <c r="AE947" s="5" t="s">
        <v>2015</v>
      </c>
    </row>
    <row r="948" spans="1:72" ht="13.5" customHeight="1">
      <c r="A948" s="7" t="str">
        <f>HYPERLINK("http://kyu.snu.ac.kr/sdhj/index.jsp?type=hj/GK14746_00IM0001_114a.jpg","1867_수북면_114a")</f>
        <v>1867_수북면_114a</v>
      </c>
      <c r="B948" s="4">
        <v>1867</v>
      </c>
      <c r="C948" s="4" t="s">
        <v>7766</v>
      </c>
      <c r="D948" s="4" t="s">
        <v>7767</v>
      </c>
      <c r="E948" s="4">
        <v>947</v>
      </c>
      <c r="F948" s="5">
        <v>7</v>
      </c>
      <c r="G948" s="5" t="s">
        <v>4149</v>
      </c>
      <c r="H948" s="5" t="s">
        <v>4150</v>
      </c>
      <c r="I948" s="5">
        <v>3</v>
      </c>
      <c r="L948" s="5">
        <v>5</v>
      </c>
      <c r="M948" s="4" t="s">
        <v>4376</v>
      </c>
      <c r="N948" s="4" t="s">
        <v>4377</v>
      </c>
      <c r="S948" s="5" t="s">
        <v>2448</v>
      </c>
      <c r="T948" s="5" t="s">
        <v>2449</v>
      </c>
      <c r="Y948" s="5" t="s">
        <v>4381</v>
      </c>
      <c r="Z948" s="5" t="s">
        <v>3407</v>
      </c>
      <c r="AC948" s="5">
        <v>41</v>
      </c>
      <c r="AD948" s="5" t="s">
        <v>509</v>
      </c>
      <c r="AE948" s="5" t="s">
        <v>510</v>
      </c>
    </row>
    <row r="949" spans="1:72" ht="13.5" customHeight="1">
      <c r="A949" s="7" t="str">
        <f>HYPERLINK("http://kyu.snu.ac.kr/sdhj/index.jsp?type=hj/GK14746_00IM0001_114a.jpg","1867_수북면_114a")</f>
        <v>1867_수북면_114a</v>
      </c>
      <c r="B949" s="4">
        <v>1867</v>
      </c>
      <c r="C949" s="4" t="s">
        <v>7766</v>
      </c>
      <c r="D949" s="4" t="s">
        <v>7767</v>
      </c>
      <c r="E949" s="4">
        <v>948</v>
      </c>
      <c r="F949" s="5">
        <v>7</v>
      </c>
      <c r="G949" s="5" t="s">
        <v>4149</v>
      </c>
      <c r="H949" s="5" t="s">
        <v>4150</v>
      </c>
      <c r="I949" s="5">
        <v>3</v>
      </c>
      <c r="L949" s="5">
        <v>5</v>
      </c>
      <c r="M949" s="4" t="s">
        <v>4376</v>
      </c>
      <c r="N949" s="4" t="s">
        <v>4377</v>
      </c>
      <c r="S949" s="5" t="s">
        <v>1807</v>
      </c>
      <c r="T949" s="5" t="s">
        <v>1808</v>
      </c>
      <c r="Y949" s="5" t="s">
        <v>4382</v>
      </c>
      <c r="Z949" s="5" t="s">
        <v>4383</v>
      </c>
      <c r="AC949" s="5">
        <v>43</v>
      </c>
      <c r="AD949" s="5" t="s">
        <v>140</v>
      </c>
      <c r="AE949" s="5" t="s">
        <v>141</v>
      </c>
    </row>
    <row r="950" spans="1:72" ht="13.5" customHeight="1">
      <c r="A950" s="7" t="str">
        <f>HYPERLINK("http://kyu.snu.ac.kr/sdhj/index.jsp?type=hj/GK14746_00IM0001_114a.jpg","1867_수북면_114a")</f>
        <v>1867_수북면_114a</v>
      </c>
      <c r="B950" s="4">
        <v>1867</v>
      </c>
      <c r="C950" s="4" t="s">
        <v>7766</v>
      </c>
      <c r="D950" s="4" t="s">
        <v>7767</v>
      </c>
      <c r="E950" s="4">
        <v>949</v>
      </c>
      <c r="F950" s="5">
        <v>7</v>
      </c>
      <c r="G950" s="5" t="s">
        <v>4149</v>
      </c>
      <c r="H950" s="5" t="s">
        <v>4150</v>
      </c>
      <c r="I950" s="5">
        <v>3</v>
      </c>
      <c r="L950" s="5">
        <v>5</v>
      </c>
      <c r="M950" s="4" t="s">
        <v>4376</v>
      </c>
      <c r="N950" s="4" t="s">
        <v>4377</v>
      </c>
      <c r="S950" s="5" t="s">
        <v>254</v>
      </c>
      <c r="T950" s="5" t="s">
        <v>255</v>
      </c>
      <c r="Y950" s="5" t="s">
        <v>4384</v>
      </c>
      <c r="Z950" s="5" t="s">
        <v>4385</v>
      </c>
      <c r="AC950" s="5">
        <v>27</v>
      </c>
      <c r="AD950" s="5" t="s">
        <v>174</v>
      </c>
      <c r="AE950" s="5" t="s">
        <v>175</v>
      </c>
    </row>
    <row r="951" spans="1:72" ht="13.5" customHeight="1">
      <c r="A951" s="7" t="str">
        <f>HYPERLINK("http://kyu.snu.ac.kr/sdhj/index.jsp?type=hj/GK14746_00IM0001_114a.jpg","1867_수북면_114a")</f>
        <v>1867_수북면_114a</v>
      </c>
      <c r="B951" s="4">
        <v>1867</v>
      </c>
      <c r="C951" s="4" t="s">
        <v>7453</v>
      </c>
      <c r="D951" s="4" t="s">
        <v>7454</v>
      </c>
      <c r="E951" s="4">
        <v>950</v>
      </c>
      <c r="F951" s="5">
        <v>7</v>
      </c>
      <c r="G951" s="5" t="s">
        <v>4149</v>
      </c>
      <c r="H951" s="5" t="s">
        <v>4150</v>
      </c>
      <c r="I951" s="5">
        <v>3</v>
      </c>
      <c r="L951" s="5">
        <v>5</v>
      </c>
      <c r="M951" s="4" t="s">
        <v>4376</v>
      </c>
      <c r="N951" s="4" t="s">
        <v>4377</v>
      </c>
      <c r="S951" s="5" t="s">
        <v>254</v>
      </c>
      <c r="T951" s="5" t="s">
        <v>255</v>
      </c>
      <c r="Y951" s="5" t="s">
        <v>4386</v>
      </c>
      <c r="Z951" s="5" t="s">
        <v>4387</v>
      </c>
      <c r="AC951" s="5">
        <v>21</v>
      </c>
      <c r="AD951" s="5" t="s">
        <v>126</v>
      </c>
      <c r="AE951" s="5" t="s">
        <v>127</v>
      </c>
    </row>
    <row r="952" spans="1:72" ht="13.5" customHeight="1">
      <c r="A952" s="7" t="str">
        <f>HYPERLINK("http://kyu.snu.ac.kr/sdhj/index.jsp?type=hj/GK14746_00IM0001_114b.jpg","1867_수북면_114b")</f>
        <v>1867_수북면_114b</v>
      </c>
      <c r="B952" s="4">
        <v>1867</v>
      </c>
      <c r="C952" s="4" t="s">
        <v>7766</v>
      </c>
      <c r="D952" s="4" t="s">
        <v>7767</v>
      </c>
      <c r="E952" s="4">
        <v>951</v>
      </c>
      <c r="F952" s="5">
        <v>7</v>
      </c>
      <c r="G952" s="5" t="s">
        <v>4149</v>
      </c>
      <c r="H952" s="5" t="s">
        <v>4150</v>
      </c>
      <c r="I952" s="5">
        <v>4</v>
      </c>
      <c r="J952" s="5" t="s">
        <v>4388</v>
      </c>
      <c r="K952" s="5" t="s">
        <v>4389</v>
      </c>
      <c r="L952" s="5">
        <v>1</v>
      </c>
      <c r="M952" s="4" t="s">
        <v>4390</v>
      </c>
      <c r="N952" s="4" t="s">
        <v>4391</v>
      </c>
      <c r="Q952" s="5" t="s">
        <v>4392</v>
      </c>
      <c r="R952" s="5" t="s">
        <v>4393</v>
      </c>
      <c r="T952" s="5" t="s">
        <v>7812</v>
      </c>
      <c r="W952" s="5" t="s">
        <v>8270</v>
      </c>
      <c r="X952" s="5" t="s">
        <v>8271</v>
      </c>
      <c r="Y952" s="5" t="s">
        <v>3674</v>
      </c>
      <c r="Z952" s="5" t="s">
        <v>3675</v>
      </c>
      <c r="AC952" s="5">
        <v>20</v>
      </c>
      <c r="AD952" s="5" t="s">
        <v>120</v>
      </c>
      <c r="AE952" s="5" t="s">
        <v>121</v>
      </c>
      <c r="AJ952" s="5" t="s">
        <v>35</v>
      </c>
      <c r="AK952" s="5" t="s">
        <v>36</v>
      </c>
      <c r="AL952" s="5" t="s">
        <v>428</v>
      </c>
      <c r="AM952" s="5" t="s">
        <v>429</v>
      </c>
      <c r="AT952" s="5" t="s">
        <v>369</v>
      </c>
      <c r="AU952" s="5" t="s">
        <v>370</v>
      </c>
      <c r="AV952" s="5" t="s">
        <v>4394</v>
      </c>
      <c r="AW952" s="5" t="s">
        <v>4395</v>
      </c>
      <c r="BG952" s="5" t="s">
        <v>369</v>
      </c>
      <c r="BH952" s="5" t="s">
        <v>370</v>
      </c>
      <c r="BI952" s="5" t="s">
        <v>4183</v>
      </c>
      <c r="BJ952" s="5" t="s">
        <v>3112</v>
      </c>
      <c r="BK952" s="5" t="s">
        <v>369</v>
      </c>
      <c r="BL952" s="5" t="s">
        <v>370</v>
      </c>
      <c r="BM952" s="5" t="s">
        <v>4396</v>
      </c>
      <c r="BN952" s="5" t="s">
        <v>4185</v>
      </c>
      <c r="BO952" s="5" t="s">
        <v>369</v>
      </c>
      <c r="BP952" s="5" t="s">
        <v>370</v>
      </c>
      <c r="BQ952" s="5" t="s">
        <v>4397</v>
      </c>
      <c r="BR952" s="5" t="s">
        <v>8272</v>
      </c>
      <c r="BS952" s="5" t="s">
        <v>242</v>
      </c>
      <c r="BT952" s="5" t="s">
        <v>243</v>
      </c>
    </row>
    <row r="953" spans="1:72" ht="13.5" customHeight="1">
      <c r="A953" s="7" t="str">
        <f>HYPERLINK("http://kyu.snu.ac.kr/sdhj/index.jsp?type=hj/GK14746_00IM0001_114b.jpg","1867_수북면_114b")</f>
        <v>1867_수북면_114b</v>
      </c>
      <c r="B953" s="4">
        <v>1867</v>
      </c>
      <c r="C953" s="4" t="s">
        <v>7691</v>
      </c>
      <c r="D953" s="4" t="s">
        <v>7692</v>
      </c>
      <c r="E953" s="4">
        <v>952</v>
      </c>
      <c r="F953" s="5">
        <v>7</v>
      </c>
      <c r="G953" s="5" t="s">
        <v>4149</v>
      </c>
      <c r="H953" s="5" t="s">
        <v>4150</v>
      </c>
      <c r="I953" s="5">
        <v>4</v>
      </c>
      <c r="L953" s="5">
        <v>1</v>
      </c>
      <c r="M953" s="4" t="s">
        <v>4390</v>
      </c>
      <c r="N953" s="4" t="s">
        <v>4391</v>
      </c>
      <c r="S953" s="5" t="s">
        <v>96</v>
      </c>
      <c r="T953" s="5" t="s">
        <v>97</v>
      </c>
      <c r="W953" s="5" t="s">
        <v>210</v>
      </c>
      <c r="X953" s="5" t="s">
        <v>211</v>
      </c>
      <c r="Y953" s="5" t="s">
        <v>22</v>
      </c>
      <c r="Z953" s="5" t="s">
        <v>23</v>
      </c>
      <c r="AC953" s="5">
        <v>31</v>
      </c>
      <c r="AD953" s="5" t="s">
        <v>324</v>
      </c>
      <c r="AE953" s="5" t="s">
        <v>325</v>
      </c>
    </row>
    <row r="954" spans="1:72" ht="13.5" customHeight="1">
      <c r="A954" s="7" t="str">
        <f>HYPERLINK("http://kyu.snu.ac.kr/sdhj/index.jsp?type=hj/GK14746_00IM0001_114b.jpg","1867_수북면_114b")</f>
        <v>1867_수북면_114b</v>
      </c>
      <c r="B954" s="4">
        <v>1867</v>
      </c>
      <c r="C954" s="4" t="s">
        <v>7691</v>
      </c>
      <c r="D954" s="4" t="s">
        <v>7692</v>
      </c>
      <c r="E954" s="4">
        <v>953</v>
      </c>
      <c r="F954" s="5">
        <v>7</v>
      </c>
      <c r="G954" s="5" t="s">
        <v>4149</v>
      </c>
      <c r="H954" s="5" t="s">
        <v>4150</v>
      </c>
      <c r="I954" s="5">
        <v>4</v>
      </c>
      <c r="L954" s="5">
        <v>1</v>
      </c>
      <c r="M954" s="4" t="s">
        <v>4390</v>
      </c>
      <c r="N954" s="4" t="s">
        <v>4391</v>
      </c>
      <c r="S954" s="5" t="s">
        <v>254</v>
      </c>
      <c r="T954" s="5" t="s">
        <v>255</v>
      </c>
      <c r="Y954" s="5" t="s">
        <v>4398</v>
      </c>
      <c r="Z954" s="5" t="s">
        <v>4399</v>
      </c>
      <c r="AC954" s="5">
        <v>22</v>
      </c>
      <c r="AD954" s="5" t="s">
        <v>399</v>
      </c>
      <c r="AE954" s="5" t="s">
        <v>400</v>
      </c>
    </row>
    <row r="955" spans="1:72" ht="13.5" customHeight="1">
      <c r="A955" s="7" t="str">
        <f>HYPERLINK("http://kyu.snu.ac.kr/sdhj/index.jsp?type=hj/GK14746_00IM0001_114b.jpg","1867_수북면_114b")</f>
        <v>1867_수북면_114b</v>
      </c>
      <c r="B955" s="4">
        <v>1867</v>
      </c>
      <c r="C955" s="4" t="s">
        <v>7691</v>
      </c>
      <c r="D955" s="4" t="s">
        <v>7692</v>
      </c>
      <c r="E955" s="4">
        <v>954</v>
      </c>
      <c r="F955" s="5">
        <v>7</v>
      </c>
      <c r="G955" s="5" t="s">
        <v>4149</v>
      </c>
      <c r="H955" s="5" t="s">
        <v>4150</v>
      </c>
      <c r="I955" s="5">
        <v>4</v>
      </c>
      <c r="L955" s="5">
        <v>1</v>
      </c>
      <c r="M955" s="4" t="s">
        <v>4390</v>
      </c>
      <c r="N955" s="4" t="s">
        <v>4391</v>
      </c>
      <c r="S955" s="5" t="s">
        <v>254</v>
      </c>
      <c r="T955" s="5" t="s">
        <v>255</v>
      </c>
      <c r="Y955" s="5" t="s">
        <v>4400</v>
      </c>
      <c r="Z955" s="5" t="s">
        <v>4401</v>
      </c>
      <c r="AC955" s="5">
        <v>18</v>
      </c>
      <c r="AD955" s="5" t="s">
        <v>888</v>
      </c>
      <c r="AE955" s="5" t="s">
        <v>889</v>
      </c>
    </row>
    <row r="956" spans="1:72" ht="13.5" customHeight="1">
      <c r="A956" s="7" t="str">
        <f>HYPERLINK("http://kyu.snu.ac.kr/sdhj/index.jsp?type=hj/GK14746_00IM0001_114b.jpg","1867_수북면_114b")</f>
        <v>1867_수북면_114b</v>
      </c>
      <c r="B956" s="4">
        <v>1867</v>
      </c>
      <c r="C956" s="4" t="s">
        <v>7691</v>
      </c>
      <c r="D956" s="4" t="s">
        <v>7692</v>
      </c>
      <c r="E956" s="4">
        <v>955</v>
      </c>
      <c r="F956" s="5">
        <v>7</v>
      </c>
      <c r="G956" s="5" t="s">
        <v>4149</v>
      </c>
      <c r="H956" s="5" t="s">
        <v>4150</v>
      </c>
      <c r="I956" s="5">
        <v>4</v>
      </c>
      <c r="L956" s="5">
        <v>1</v>
      </c>
      <c r="M956" s="4" t="s">
        <v>4390</v>
      </c>
      <c r="N956" s="4" t="s">
        <v>4391</v>
      </c>
      <c r="S956" s="5" t="s">
        <v>254</v>
      </c>
      <c r="T956" s="5" t="s">
        <v>255</v>
      </c>
      <c r="Y956" s="5" t="s">
        <v>2371</v>
      </c>
      <c r="Z956" s="5" t="s">
        <v>2052</v>
      </c>
      <c r="AC956" s="5">
        <v>16</v>
      </c>
      <c r="AD956" s="5" t="s">
        <v>304</v>
      </c>
      <c r="AE956" s="5" t="s">
        <v>305</v>
      </c>
    </row>
    <row r="957" spans="1:72" ht="13.5" customHeight="1">
      <c r="A957" s="7" t="str">
        <f>HYPERLINK("http://kyu.snu.ac.kr/sdhj/index.jsp?type=hj/GK14746_00IM0001_114b.jpg","1867_수북면_114b")</f>
        <v>1867_수북면_114b</v>
      </c>
      <c r="B957" s="4">
        <v>1867</v>
      </c>
      <c r="C957" s="4" t="s">
        <v>7691</v>
      </c>
      <c r="D957" s="4" t="s">
        <v>7692</v>
      </c>
      <c r="E957" s="4">
        <v>956</v>
      </c>
      <c r="F957" s="5">
        <v>7</v>
      </c>
      <c r="G957" s="5" t="s">
        <v>4149</v>
      </c>
      <c r="H957" s="5" t="s">
        <v>4150</v>
      </c>
      <c r="I957" s="5">
        <v>4</v>
      </c>
      <c r="L957" s="5">
        <v>1</v>
      </c>
      <c r="M957" s="4" t="s">
        <v>4390</v>
      </c>
      <c r="N957" s="4" t="s">
        <v>4391</v>
      </c>
      <c r="T957" s="5" t="s">
        <v>8273</v>
      </c>
      <c r="U957" s="5" t="s">
        <v>170</v>
      </c>
      <c r="V957" s="5" t="s">
        <v>171</v>
      </c>
      <c r="Y957" s="5" t="s">
        <v>4402</v>
      </c>
      <c r="Z957" s="5" t="s">
        <v>4403</v>
      </c>
      <c r="AD957" s="5" t="s">
        <v>304</v>
      </c>
      <c r="AE957" s="5" t="s">
        <v>305</v>
      </c>
    </row>
    <row r="958" spans="1:72" ht="13.5" customHeight="1">
      <c r="A958" s="7" t="str">
        <f>HYPERLINK("http://kyu.snu.ac.kr/sdhj/index.jsp?type=hj/GK14746_00IM0001_114b.jpg","1867_수북면_114b")</f>
        <v>1867_수북면_114b</v>
      </c>
      <c r="B958" s="4">
        <v>1867</v>
      </c>
      <c r="C958" s="4" t="s">
        <v>7691</v>
      </c>
      <c r="D958" s="4" t="s">
        <v>7692</v>
      </c>
      <c r="E958" s="4">
        <v>957</v>
      </c>
      <c r="F958" s="5">
        <v>7</v>
      </c>
      <c r="G958" s="5" t="s">
        <v>4149</v>
      </c>
      <c r="H958" s="5" t="s">
        <v>4150</v>
      </c>
      <c r="I958" s="5">
        <v>4</v>
      </c>
      <c r="L958" s="5">
        <v>2</v>
      </c>
      <c r="M958" s="4" t="s">
        <v>4388</v>
      </c>
      <c r="N958" s="4" t="s">
        <v>4389</v>
      </c>
      <c r="T958" s="5" t="s">
        <v>7496</v>
      </c>
      <c r="U958" s="5" t="s">
        <v>369</v>
      </c>
      <c r="V958" s="5" t="s">
        <v>370</v>
      </c>
      <c r="W958" s="5" t="s">
        <v>78</v>
      </c>
      <c r="X958" s="5" t="s">
        <v>79</v>
      </c>
      <c r="Y958" s="5" t="s">
        <v>4404</v>
      </c>
      <c r="Z958" s="5" t="s">
        <v>4405</v>
      </c>
      <c r="AC958" s="5">
        <v>51</v>
      </c>
      <c r="AD958" s="5" t="s">
        <v>180</v>
      </c>
      <c r="AE958" s="5" t="s">
        <v>181</v>
      </c>
      <c r="AJ958" s="5" t="s">
        <v>35</v>
      </c>
      <c r="AK958" s="5" t="s">
        <v>36</v>
      </c>
      <c r="AL958" s="5" t="s">
        <v>160</v>
      </c>
      <c r="AM958" s="5" t="s">
        <v>161</v>
      </c>
      <c r="AT958" s="5" t="s">
        <v>4406</v>
      </c>
      <c r="AU958" s="5" t="s">
        <v>4407</v>
      </c>
      <c r="AV958" s="5" t="s">
        <v>4408</v>
      </c>
      <c r="AW958" s="5" t="s">
        <v>4409</v>
      </c>
      <c r="BG958" s="5" t="s">
        <v>369</v>
      </c>
      <c r="BH958" s="5" t="s">
        <v>370</v>
      </c>
      <c r="BI958" s="5" t="s">
        <v>4410</v>
      </c>
      <c r="BJ958" s="5" t="s">
        <v>4411</v>
      </c>
      <c r="BK958" s="5" t="s">
        <v>369</v>
      </c>
      <c r="BL958" s="5" t="s">
        <v>370</v>
      </c>
      <c r="BM958" s="5" t="s">
        <v>4412</v>
      </c>
      <c r="BN958" s="5" t="s">
        <v>4413</v>
      </c>
      <c r="BO958" s="5" t="s">
        <v>369</v>
      </c>
      <c r="BP958" s="5" t="s">
        <v>370</v>
      </c>
      <c r="BQ958" s="5" t="s">
        <v>4414</v>
      </c>
      <c r="BR958" s="5" t="s">
        <v>4415</v>
      </c>
      <c r="BS958" s="5" t="s">
        <v>160</v>
      </c>
      <c r="BT958" s="5" t="s">
        <v>161</v>
      </c>
    </row>
    <row r="959" spans="1:72" ht="13.5" customHeight="1">
      <c r="A959" s="7" t="str">
        <f>HYPERLINK("http://kyu.snu.ac.kr/sdhj/index.jsp?type=hj/GK14746_00IM0001_114b.jpg","1867_수북면_114b")</f>
        <v>1867_수북면_114b</v>
      </c>
      <c r="B959" s="4">
        <v>1867</v>
      </c>
      <c r="C959" s="4" t="s">
        <v>7564</v>
      </c>
      <c r="D959" s="4" t="s">
        <v>7565</v>
      </c>
      <c r="E959" s="4">
        <v>958</v>
      </c>
      <c r="F959" s="5">
        <v>7</v>
      </c>
      <c r="G959" s="5" t="s">
        <v>4149</v>
      </c>
      <c r="H959" s="5" t="s">
        <v>4150</v>
      </c>
      <c r="I959" s="5">
        <v>4</v>
      </c>
      <c r="L959" s="5">
        <v>2</v>
      </c>
      <c r="M959" s="4" t="s">
        <v>4388</v>
      </c>
      <c r="N959" s="4" t="s">
        <v>4389</v>
      </c>
      <c r="S959" s="5" t="s">
        <v>96</v>
      </c>
      <c r="T959" s="5" t="s">
        <v>97</v>
      </c>
      <c r="W959" s="5" t="s">
        <v>678</v>
      </c>
      <c r="X959" s="5" t="s">
        <v>679</v>
      </c>
      <c r="Y959" s="5" t="s">
        <v>22</v>
      </c>
      <c r="Z959" s="5" t="s">
        <v>23</v>
      </c>
      <c r="AC959" s="5">
        <v>44</v>
      </c>
      <c r="AD959" s="5" t="s">
        <v>503</v>
      </c>
      <c r="AE959" s="5" t="s">
        <v>504</v>
      </c>
      <c r="AJ959" s="5" t="s">
        <v>35</v>
      </c>
      <c r="AK959" s="5" t="s">
        <v>36</v>
      </c>
      <c r="AL959" s="5" t="s">
        <v>160</v>
      </c>
      <c r="AM959" s="5" t="s">
        <v>161</v>
      </c>
      <c r="AT959" s="5" t="s">
        <v>369</v>
      </c>
      <c r="AU959" s="5" t="s">
        <v>370</v>
      </c>
      <c r="AV959" s="5" t="s">
        <v>4416</v>
      </c>
      <c r="AW959" s="5" t="s">
        <v>4417</v>
      </c>
      <c r="BG959" s="5" t="s">
        <v>369</v>
      </c>
      <c r="BH959" s="5" t="s">
        <v>370</v>
      </c>
      <c r="BI959" s="5" t="s">
        <v>4418</v>
      </c>
      <c r="BJ959" s="5" t="s">
        <v>4419</v>
      </c>
      <c r="BK959" s="5" t="s">
        <v>369</v>
      </c>
      <c r="BL959" s="5" t="s">
        <v>370</v>
      </c>
      <c r="BM959" s="5" t="s">
        <v>4420</v>
      </c>
      <c r="BN959" s="5" t="s">
        <v>4209</v>
      </c>
      <c r="BO959" s="5" t="s">
        <v>369</v>
      </c>
      <c r="BP959" s="5" t="s">
        <v>370</v>
      </c>
      <c r="BQ959" s="5" t="s">
        <v>4421</v>
      </c>
      <c r="BR959" s="5" t="s">
        <v>4422</v>
      </c>
      <c r="BS959" s="5" t="s">
        <v>228</v>
      </c>
      <c r="BT959" s="5" t="s">
        <v>229</v>
      </c>
    </row>
    <row r="960" spans="1:72" ht="13.5" customHeight="1">
      <c r="A960" s="7" t="str">
        <f>HYPERLINK("http://kyu.snu.ac.kr/sdhj/index.jsp?type=hj/GK14746_00IM0001_114b.jpg","1867_수북면_114b")</f>
        <v>1867_수북면_114b</v>
      </c>
      <c r="B960" s="4">
        <v>1867</v>
      </c>
      <c r="C960" s="4" t="s">
        <v>7553</v>
      </c>
      <c r="D960" s="4" t="s">
        <v>7554</v>
      </c>
      <c r="E960" s="4">
        <v>959</v>
      </c>
      <c r="F960" s="5">
        <v>7</v>
      </c>
      <c r="G960" s="5" t="s">
        <v>4149</v>
      </c>
      <c r="H960" s="5" t="s">
        <v>4150</v>
      </c>
      <c r="I960" s="5">
        <v>4</v>
      </c>
      <c r="L960" s="5">
        <v>2</v>
      </c>
      <c r="M960" s="4" t="s">
        <v>4388</v>
      </c>
      <c r="N960" s="4" t="s">
        <v>4389</v>
      </c>
      <c r="S960" s="5" t="s">
        <v>254</v>
      </c>
      <c r="T960" s="5" t="s">
        <v>255</v>
      </c>
      <c r="Y960" s="5" t="s">
        <v>4423</v>
      </c>
      <c r="Z960" s="5" t="s">
        <v>4424</v>
      </c>
      <c r="AC960" s="5">
        <v>45</v>
      </c>
      <c r="AD960" s="5" t="s">
        <v>503</v>
      </c>
      <c r="AE960" s="5" t="s">
        <v>504</v>
      </c>
    </row>
    <row r="961" spans="1:72" ht="13.5" customHeight="1">
      <c r="A961" s="7" t="str">
        <f>HYPERLINK("http://kyu.snu.ac.kr/sdhj/index.jsp?type=hj/GK14746_00IM0001_114b.jpg","1867_수북면_114b")</f>
        <v>1867_수북면_114b</v>
      </c>
      <c r="B961" s="4">
        <v>1867</v>
      </c>
      <c r="C961" s="4" t="s">
        <v>7503</v>
      </c>
      <c r="D961" s="4" t="s">
        <v>7504</v>
      </c>
      <c r="E961" s="4">
        <v>960</v>
      </c>
      <c r="F961" s="5">
        <v>7</v>
      </c>
      <c r="G961" s="5" t="s">
        <v>4149</v>
      </c>
      <c r="H961" s="5" t="s">
        <v>4150</v>
      </c>
      <c r="I961" s="5">
        <v>4</v>
      </c>
      <c r="L961" s="5">
        <v>2</v>
      </c>
      <c r="M961" s="4" t="s">
        <v>4388</v>
      </c>
      <c r="N961" s="4" t="s">
        <v>4389</v>
      </c>
      <c r="S961" s="5" t="s">
        <v>254</v>
      </c>
      <c r="T961" s="5" t="s">
        <v>255</v>
      </c>
      <c r="Y961" s="5" t="s">
        <v>4425</v>
      </c>
      <c r="Z961" s="5" t="s">
        <v>4426</v>
      </c>
      <c r="AC961" s="5">
        <v>43</v>
      </c>
      <c r="AD961" s="5" t="s">
        <v>140</v>
      </c>
      <c r="AE961" s="5" t="s">
        <v>141</v>
      </c>
    </row>
    <row r="962" spans="1:72" ht="13.5" customHeight="1">
      <c r="A962" s="7" t="str">
        <f>HYPERLINK("http://kyu.snu.ac.kr/sdhj/index.jsp?type=hj/GK14746_00IM0001_114b.jpg","1867_수북면_114b")</f>
        <v>1867_수북면_114b</v>
      </c>
      <c r="B962" s="4">
        <v>1867</v>
      </c>
      <c r="C962" s="4" t="s">
        <v>7503</v>
      </c>
      <c r="D962" s="4" t="s">
        <v>7504</v>
      </c>
      <c r="E962" s="4">
        <v>961</v>
      </c>
      <c r="F962" s="5">
        <v>7</v>
      </c>
      <c r="G962" s="5" t="s">
        <v>4149</v>
      </c>
      <c r="H962" s="5" t="s">
        <v>4150</v>
      </c>
      <c r="I962" s="5">
        <v>4</v>
      </c>
      <c r="L962" s="5">
        <v>2</v>
      </c>
      <c r="M962" s="4" t="s">
        <v>4388</v>
      </c>
      <c r="N962" s="4" t="s">
        <v>4389</v>
      </c>
      <c r="S962" s="5" t="s">
        <v>254</v>
      </c>
      <c r="T962" s="5" t="s">
        <v>255</v>
      </c>
      <c r="Y962" s="5" t="s">
        <v>4427</v>
      </c>
      <c r="Z962" s="5" t="s">
        <v>4428</v>
      </c>
      <c r="AC962" s="5">
        <v>40</v>
      </c>
      <c r="AD962" s="5" t="s">
        <v>649</v>
      </c>
      <c r="AE962" s="5" t="s">
        <v>650</v>
      </c>
    </row>
    <row r="963" spans="1:72" ht="13.5" customHeight="1">
      <c r="A963" s="7" t="str">
        <f>HYPERLINK("http://kyu.snu.ac.kr/sdhj/index.jsp?type=hj/GK14746_00IM0001_114b.jpg","1867_수북면_114b")</f>
        <v>1867_수북면_114b</v>
      </c>
      <c r="B963" s="4">
        <v>1867</v>
      </c>
      <c r="C963" s="4" t="s">
        <v>7503</v>
      </c>
      <c r="D963" s="4" t="s">
        <v>7504</v>
      </c>
      <c r="E963" s="4">
        <v>962</v>
      </c>
      <c r="F963" s="5">
        <v>7</v>
      </c>
      <c r="G963" s="5" t="s">
        <v>4149</v>
      </c>
      <c r="H963" s="5" t="s">
        <v>4150</v>
      </c>
      <c r="I963" s="5">
        <v>4</v>
      </c>
      <c r="L963" s="5">
        <v>2</v>
      </c>
      <c r="M963" s="4" t="s">
        <v>4388</v>
      </c>
      <c r="N963" s="4" t="s">
        <v>4389</v>
      </c>
      <c r="S963" s="5" t="s">
        <v>114</v>
      </c>
      <c r="T963" s="5" t="s">
        <v>115</v>
      </c>
      <c r="Y963" s="5" t="s">
        <v>4429</v>
      </c>
      <c r="Z963" s="5" t="s">
        <v>4430</v>
      </c>
      <c r="AC963" s="5">
        <v>24</v>
      </c>
      <c r="AD963" s="5" t="s">
        <v>268</v>
      </c>
      <c r="AE963" s="5" t="s">
        <v>269</v>
      </c>
    </row>
    <row r="964" spans="1:72" ht="13.5" customHeight="1">
      <c r="A964" s="7" t="str">
        <f>HYPERLINK("http://kyu.snu.ac.kr/sdhj/index.jsp?type=hj/GK14746_00IM0001_114b.jpg","1867_수북면_114b")</f>
        <v>1867_수북면_114b</v>
      </c>
      <c r="B964" s="4">
        <v>1867</v>
      </c>
      <c r="C964" s="4" t="s">
        <v>7503</v>
      </c>
      <c r="D964" s="4" t="s">
        <v>7504</v>
      </c>
      <c r="E964" s="4">
        <v>963</v>
      </c>
      <c r="F964" s="5">
        <v>7</v>
      </c>
      <c r="G964" s="5" t="s">
        <v>4149</v>
      </c>
      <c r="H964" s="5" t="s">
        <v>4150</v>
      </c>
      <c r="I964" s="5">
        <v>4</v>
      </c>
      <c r="L964" s="5">
        <v>3</v>
      </c>
      <c r="M964" s="4" t="s">
        <v>4431</v>
      </c>
      <c r="N964" s="4" t="s">
        <v>4432</v>
      </c>
      <c r="T964" s="5" t="s">
        <v>7801</v>
      </c>
      <c r="U964" s="5" t="s">
        <v>369</v>
      </c>
      <c r="V964" s="5" t="s">
        <v>370</v>
      </c>
      <c r="W964" s="5" t="s">
        <v>595</v>
      </c>
      <c r="X964" s="5" t="s">
        <v>596</v>
      </c>
      <c r="Y964" s="5" t="s">
        <v>4252</v>
      </c>
      <c r="Z964" s="5" t="s">
        <v>4253</v>
      </c>
      <c r="AC964" s="5">
        <v>44</v>
      </c>
      <c r="AD964" s="5" t="s">
        <v>583</v>
      </c>
      <c r="AE964" s="5" t="s">
        <v>584</v>
      </c>
      <c r="AJ964" s="5" t="s">
        <v>35</v>
      </c>
      <c r="AK964" s="5" t="s">
        <v>36</v>
      </c>
      <c r="AL964" s="5" t="s">
        <v>428</v>
      </c>
      <c r="AM964" s="5" t="s">
        <v>429</v>
      </c>
      <c r="AT964" s="5" t="s">
        <v>369</v>
      </c>
      <c r="AU964" s="5" t="s">
        <v>370</v>
      </c>
      <c r="AV964" s="5" t="s">
        <v>4244</v>
      </c>
      <c r="AW964" s="5" t="s">
        <v>4245</v>
      </c>
      <c r="BG964" s="5" t="s">
        <v>369</v>
      </c>
      <c r="BH964" s="5" t="s">
        <v>370</v>
      </c>
      <c r="BI964" s="5" t="s">
        <v>4433</v>
      </c>
      <c r="BJ964" s="5" t="s">
        <v>4434</v>
      </c>
      <c r="BK964" s="5" t="s">
        <v>369</v>
      </c>
      <c r="BL964" s="5" t="s">
        <v>370</v>
      </c>
      <c r="BM964" s="5" t="s">
        <v>4435</v>
      </c>
      <c r="BN964" s="5" t="s">
        <v>4249</v>
      </c>
      <c r="BO964" s="5" t="s">
        <v>369</v>
      </c>
      <c r="BP964" s="5" t="s">
        <v>370</v>
      </c>
      <c r="BQ964" s="5" t="s">
        <v>4436</v>
      </c>
      <c r="BR964" s="5" t="s">
        <v>8274</v>
      </c>
      <c r="BS964" s="5" t="s">
        <v>160</v>
      </c>
      <c r="BT964" s="5" t="s">
        <v>161</v>
      </c>
    </row>
    <row r="965" spans="1:72" ht="13.5" customHeight="1">
      <c r="A965" s="7" t="str">
        <f>HYPERLINK("http://kyu.snu.ac.kr/sdhj/index.jsp?type=hj/GK14746_00IM0001_114b.jpg","1867_수북면_114b")</f>
        <v>1867_수북면_114b</v>
      </c>
      <c r="B965" s="4">
        <v>1867</v>
      </c>
      <c r="C965" s="4" t="s">
        <v>7806</v>
      </c>
      <c r="D965" s="4" t="s">
        <v>7807</v>
      </c>
      <c r="E965" s="4">
        <v>964</v>
      </c>
      <c r="F965" s="5">
        <v>7</v>
      </c>
      <c r="G965" s="5" t="s">
        <v>4149</v>
      </c>
      <c r="H965" s="5" t="s">
        <v>4150</v>
      </c>
      <c r="I965" s="5">
        <v>4</v>
      </c>
      <c r="L965" s="5">
        <v>3</v>
      </c>
      <c r="M965" s="4" t="s">
        <v>4431</v>
      </c>
      <c r="N965" s="4" t="s">
        <v>4432</v>
      </c>
      <c r="S965" s="5" t="s">
        <v>96</v>
      </c>
      <c r="T965" s="5" t="s">
        <v>97</v>
      </c>
      <c r="W965" s="5" t="s">
        <v>4437</v>
      </c>
      <c r="X965" s="5" t="s">
        <v>4438</v>
      </c>
      <c r="Y965" s="5" t="s">
        <v>22</v>
      </c>
      <c r="Z965" s="5" t="s">
        <v>23</v>
      </c>
      <c r="AC965" s="5">
        <v>46</v>
      </c>
      <c r="AD965" s="5" t="s">
        <v>771</v>
      </c>
      <c r="AE965" s="5" t="s">
        <v>772</v>
      </c>
      <c r="AJ965" s="5" t="s">
        <v>35</v>
      </c>
      <c r="AK965" s="5" t="s">
        <v>36</v>
      </c>
      <c r="AL965" s="5" t="s">
        <v>154</v>
      </c>
      <c r="AM965" s="5" t="s">
        <v>155</v>
      </c>
      <c r="AT965" s="5" t="s">
        <v>369</v>
      </c>
      <c r="AU965" s="5" t="s">
        <v>370</v>
      </c>
      <c r="AV965" s="5" t="s">
        <v>4439</v>
      </c>
      <c r="AW965" s="5" t="s">
        <v>4440</v>
      </c>
      <c r="BG965" s="5" t="s">
        <v>369</v>
      </c>
      <c r="BH965" s="5" t="s">
        <v>370</v>
      </c>
      <c r="BI965" s="5" t="s">
        <v>4441</v>
      </c>
      <c r="BJ965" s="5" t="s">
        <v>4442</v>
      </c>
      <c r="BK965" s="5" t="s">
        <v>369</v>
      </c>
      <c r="BL965" s="5" t="s">
        <v>370</v>
      </c>
      <c r="BM965" s="5" t="s">
        <v>4443</v>
      </c>
      <c r="BN965" s="5" t="s">
        <v>4444</v>
      </c>
      <c r="BO965" s="5" t="s">
        <v>369</v>
      </c>
      <c r="BP965" s="5" t="s">
        <v>370</v>
      </c>
      <c r="BQ965" s="5" t="s">
        <v>4445</v>
      </c>
      <c r="BR965" s="5" t="s">
        <v>4446</v>
      </c>
      <c r="BS965" s="5" t="s">
        <v>160</v>
      </c>
      <c r="BT965" s="5" t="s">
        <v>161</v>
      </c>
    </row>
    <row r="966" spans="1:72" ht="13.5" customHeight="1">
      <c r="A966" s="7" t="str">
        <f>HYPERLINK("http://kyu.snu.ac.kr/sdhj/index.jsp?type=hj/GK14746_00IM0001_114b.jpg","1867_수북면_114b")</f>
        <v>1867_수북면_114b</v>
      </c>
      <c r="B966" s="4">
        <v>1867</v>
      </c>
      <c r="C966" s="4" t="s">
        <v>7716</v>
      </c>
      <c r="D966" s="4" t="s">
        <v>7717</v>
      </c>
      <c r="E966" s="4">
        <v>965</v>
      </c>
      <c r="F966" s="5">
        <v>7</v>
      </c>
      <c r="G966" s="5" t="s">
        <v>4149</v>
      </c>
      <c r="H966" s="5" t="s">
        <v>4150</v>
      </c>
      <c r="I966" s="5">
        <v>4</v>
      </c>
      <c r="L966" s="5">
        <v>3</v>
      </c>
      <c r="M966" s="4" t="s">
        <v>4431</v>
      </c>
      <c r="N966" s="4" t="s">
        <v>4432</v>
      </c>
      <c r="S966" s="5" t="s">
        <v>1913</v>
      </c>
      <c r="T966" s="5" t="s">
        <v>1914</v>
      </c>
      <c r="Y966" s="5" t="s">
        <v>4447</v>
      </c>
      <c r="Z966" s="5" t="s">
        <v>4448</v>
      </c>
      <c r="AC966" s="5">
        <v>27</v>
      </c>
      <c r="AD966" s="5" t="s">
        <v>174</v>
      </c>
      <c r="AE966" s="5" t="s">
        <v>175</v>
      </c>
    </row>
    <row r="967" spans="1:72" ht="13.5" customHeight="1">
      <c r="A967" s="7" t="str">
        <f>HYPERLINK("http://kyu.snu.ac.kr/sdhj/index.jsp?type=hj/GK14746_00IM0001_114b.jpg","1867_수북면_114b")</f>
        <v>1867_수북면_114b</v>
      </c>
      <c r="B967" s="4">
        <v>1867</v>
      </c>
      <c r="C967" s="4" t="s">
        <v>7806</v>
      </c>
      <c r="D967" s="4" t="s">
        <v>7807</v>
      </c>
      <c r="E967" s="4">
        <v>966</v>
      </c>
      <c r="F967" s="5">
        <v>7</v>
      </c>
      <c r="G967" s="5" t="s">
        <v>4149</v>
      </c>
      <c r="H967" s="5" t="s">
        <v>4150</v>
      </c>
      <c r="I967" s="5">
        <v>4</v>
      </c>
      <c r="L967" s="5">
        <v>4</v>
      </c>
      <c r="M967" s="4" t="s">
        <v>8275</v>
      </c>
      <c r="N967" s="4" t="s">
        <v>4449</v>
      </c>
      <c r="O967" s="5" t="s">
        <v>14</v>
      </c>
      <c r="P967" s="5" t="s">
        <v>15</v>
      </c>
      <c r="T967" s="5" t="s">
        <v>7948</v>
      </c>
      <c r="U967" s="5" t="s">
        <v>369</v>
      </c>
      <c r="V967" s="5" t="s">
        <v>370</v>
      </c>
      <c r="W967" s="5" t="s">
        <v>78</v>
      </c>
      <c r="X967" s="5" t="s">
        <v>79</v>
      </c>
      <c r="Y967" s="5" t="s">
        <v>8276</v>
      </c>
      <c r="Z967" s="5" t="s">
        <v>8277</v>
      </c>
      <c r="AC967" s="5">
        <v>28</v>
      </c>
      <c r="AD967" s="5" t="s">
        <v>992</v>
      </c>
      <c r="AE967" s="5" t="s">
        <v>993</v>
      </c>
      <c r="AJ967" s="5" t="s">
        <v>35</v>
      </c>
      <c r="AK967" s="5" t="s">
        <v>36</v>
      </c>
      <c r="AL967" s="5" t="s">
        <v>160</v>
      </c>
      <c r="AM967" s="5" t="s">
        <v>161</v>
      </c>
      <c r="AT967" s="5" t="s">
        <v>369</v>
      </c>
      <c r="AU967" s="5" t="s">
        <v>370</v>
      </c>
      <c r="AV967" s="5" t="s">
        <v>4450</v>
      </c>
      <c r="AW967" s="5" t="s">
        <v>4451</v>
      </c>
      <c r="BG967" s="5" t="s">
        <v>369</v>
      </c>
      <c r="BH967" s="5" t="s">
        <v>370</v>
      </c>
      <c r="BI967" s="5" t="s">
        <v>4452</v>
      </c>
      <c r="BJ967" s="5" t="s">
        <v>4453</v>
      </c>
      <c r="BK967" s="5" t="s">
        <v>369</v>
      </c>
      <c r="BL967" s="5" t="s">
        <v>370</v>
      </c>
      <c r="BM967" s="5" t="s">
        <v>4454</v>
      </c>
      <c r="BN967" s="5" t="s">
        <v>4455</v>
      </c>
      <c r="BO967" s="5" t="s">
        <v>369</v>
      </c>
      <c r="BP967" s="5" t="s">
        <v>370</v>
      </c>
      <c r="BQ967" s="5" t="s">
        <v>4456</v>
      </c>
      <c r="BR967" s="5" t="s">
        <v>4457</v>
      </c>
      <c r="BS967" s="5" t="s">
        <v>342</v>
      </c>
      <c r="BT967" s="5" t="s">
        <v>343</v>
      </c>
    </row>
    <row r="968" spans="1:72" ht="13.5" customHeight="1">
      <c r="A968" s="7" t="str">
        <f>HYPERLINK("http://kyu.snu.ac.kr/sdhj/index.jsp?type=hj/GK14746_00IM0001_114b.jpg","1867_수북면_114b")</f>
        <v>1867_수북면_114b</v>
      </c>
      <c r="B968" s="4">
        <v>1867</v>
      </c>
      <c r="C968" s="4" t="s">
        <v>7596</v>
      </c>
      <c r="D968" s="4" t="s">
        <v>7597</v>
      </c>
      <c r="E968" s="4">
        <v>967</v>
      </c>
      <c r="F968" s="5">
        <v>7</v>
      </c>
      <c r="G968" s="5" t="s">
        <v>4149</v>
      </c>
      <c r="H968" s="5" t="s">
        <v>4150</v>
      </c>
      <c r="I968" s="5">
        <v>4</v>
      </c>
      <c r="L968" s="5">
        <v>4</v>
      </c>
      <c r="M968" s="4" t="s">
        <v>8275</v>
      </c>
      <c r="N968" s="4" t="s">
        <v>4449</v>
      </c>
      <c r="S968" s="5" t="s">
        <v>96</v>
      </c>
      <c r="T968" s="5" t="s">
        <v>97</v>
      </c>
      <c r="W968" s="5" t="s">
        <v>192</v>
      </c>
      <c r="X968" s="5" t="s">
        <v>193</v>
      </c>
      <c r="Y968" s="5" t="s">
        <v>22</v>
      </c>
      <c r="Z968" s="5" t="s">
        <v>23</v>
      </c>
      <c r="AC968" s="5">
        <v>20</v>
      </c>
      <c r="AD968" s="5" t="s">
        <v>216</v>
      </c>
      <c r="AE968" s="5" t="s">
        <v>217</v>
      </c>
      <c r="AJ968" s="5" t="s">
        <v>35</v>
      </c>
      <c r="AK968" s="5" t="s">
        <v>36</v>
      </c>
      <c r="AL968" s="5" t="s">
        <v>906</v>
      </c>
      <c r="AM968" s="5" t="s">
        <v>907</v>
      </c>
      <c r="AT968" s="5" t="s">
        <v>369</v>
      </c>
      <c r="AU968" s="5" t="s">
        <v>370</v>
      </c>
      <c r="AV968" s="5" t="s">
        <v>4458</v>
      </c>
      <c r="AW968" s="5" t="s">
        <v>4459</v>
      </c>
      <c r="BG968" s="5" t="s">
        <v>369</v>
      </c>
      <c r="BH968" s="5" t="s">
        <v>370</v>
      </c>
      <c r="BI968" s="5" t="s">
        <v>4460</v>
      </c>
      <c r="BJ968" s="5" t="s">
        <v>4461</v>
      </c>
      <c r="BK968" s="5" t="s">
        <v>369</v>
      </c>
      <c r="BL968" s="5" t="s">
        <v>370</v>
      </c>
      <c r="BM968" s="5" t="s">
        <v>4462</v>
      </c>
      <c r="BN968" s="5" t="s">
        <v>4463</v>
      </c>
      <c r="BO968" s="5" t="s">
        <v>369</v>
      </c>
      <c r="BP968" s="5" t="s">
        <v>370</v>
      </c>
      <c r="BQ968" s="5" t="s">
        <v>4464</v>
      </c>
      <c r="BR968" s="5" t="s">
        <v>4465</v>
      </c>
      <c r="BS968" s="5" t="s">
        <v>154</v>
      </c>
      <c r="BT968" s="5" t="s">
        <v>155</v>
      </c>
    </row>
    <row r="969" spans="1:72" ht="13.5" customHeight="1">
      <c r="A969" s="7" t="str">
        <f>HYPERLINK("http://kyu.snu.ac.kr/sdhj/index.jsp?type=hj/GK14746_00IM0001_114b.jpg","1867_수북면_114b")</f>
        <v>1867_수북면_114b</v>
      </c>
      <c r="B969" s="4">
        <v>1867</v>
      </c>
      <c r="C969" s="4" t="s">
        <v>7681</v>
      </c>
      <c r="D969" s="4" t="s">
        <v>7682</v>
      </c>
      <c r="E969" s="4">
        <v>968</v>
      </c>
      <c r="F969" s="5">
        <v>7</v>
      </c>
      <c r="G969" s="5" t="s">
        <v>4149</v>
      </c>
      <c r="H969" s="5" t="s">
        <v>4150</v>
      </c>
      <c r="I969" s="5">
        <v>4</v>
      </c>
      <c r="L969" s="5">
        <v>4</v>
      </c>
      <c r="M969" s="4" t="s">
        <v>8275</v>
      </c>
      <c r="N969" s="4" t="s">
        <v>4449</v>
      </c>
      <c r="S969" s="5" t="s">
        <v>114</v>
      </c>
      <c r="T969" s="5" t="s">
        <v>115</v>
      </c>
      <c r="Y969" s="5" t="s">
        <v>2236</v>
      </c>
      <c r="Z969" s="5" t="s">
        <v>2237</v>
      </c>
      <c r="AC969" s="5">
        <v>5</v>
      </c>
      <c r="AD969" s="5" t="s">
        <v>2014</v>
      </c>
      <c r="AE969" s="5" t="s">
        <v>2015</v>
      </c>
    </row>
    <row r="970" spans="1:72" ht="13.5" customHeight="1">
      <c r="A970" s="7" t="str">
        <f>HYPERLINK("http://kyu.snu.ac.kr/sdhj/index.jsp?type=hj/GK14746_00IM0001_114b.jpg","1867_수북면_114b")</f>
        <v>1867_수북면_114b</v>
      </c>
      <c r="B970" s="4">
        <v>1867</v>
      </c>
      <c r="C970" s="4" t="s">
        <v>7768</v>
      </c>
      <c r="D970" s="4" t="s">
        <v>7769</v>
      </c>
      <c r="E970" s="4">
        <v>969</v>
      </c>
      <c r="F970" s="5">
        <v>7</v>
      </c>
      <c r="G970" s="5" t="s">
        <v>4149</v>
      </c>
      <c r="H970" s="5" t="s">
        <v>4150</v>
      </c>
      <c r="I970" s="5">
        <v>4</v>
      </c>
      <c r="L970" s="5">
        <v>4</v>
      </c>
      <c r="M970" s="4" t="s">
        <v>8275</v>
      </c>
      <c r="N970" s="4" t="s">
        <v>4449</v>
      </c>
      <c r="S970" s="5" t="s">
        <v>254</v>
      </c>
      <c r="T970" s="5" t="s">
        <v>255</v>
      </c>
      <c r="Y970" s="5" t="s">
        <v>4466</v>
      </c>
      <c r="Z970" s="5" t="s">
        <v>4098</v>
      </c>
      <c r="AC970" s="5">
        <v>25</v>
      </c>
      <c r="AD970" s="5" t="s">
        <v>573</v>
      </c>
      <c r="AE970" s="5" t="s">
        <v>574</v>
      </c>
    </row>
    <row r="971" spans="1:72" ht="13.5" customHeight="1">
      <c r="A971" s="7" t="str">
        <f>HYPERLINK("http://kyu.snu.ac.kr/sdhj/index.jsp?type=hj/GK14746_00IM0001_115a.jpg","1867_수북면_115a")</f>
        <v>1867_수북면_115a</v>
      </c>
      <c r="B971" s="4">
        <v>1867</v>
      </c>
      <c r="C971" s="4" t="s">
        <v>7768</v>
      </c>
      <c r="D971" s="4" t="s">
        <v>7769</v>
      </c>
      <c r="E971" s="4">
        <v>970</v>
      </c>
      <c r="F971" s="5">
        <v>7</v>
      </c>
      <c r="G971" s="5" t="s">
        <v>4149</v>
      </c>
      <c r="H971" s="5" t="s">
        <v>4150</v>
      </c>
      <c r="I971" s="5">
        <v>4</v>
      </c>
      <c r="L971" s="5">
        <v>5</v>
      </c>
      <c r="M971" s="4" t="s">
        <v>4467</v>
      </c>
      <c r="N971" s="4" t="s">
        <v>4468</v>
      </c>
      <c r="T971" s="5" t="s">
        <v>7801</v>
      </c>
      <c r="U971" s="5" t="s">
        <v>369</v>
      </c>
      <c r="V971" s="5" t="s">
        <v>370</v>
      </c>
      <c r="W971" s="5" t="s">
        <v>78</v>
      </c>
      <c r="X971" s="5" t="s">
        <v>79</v>
      </c>
      <c r="Y971" s="5" t="s">
        <v>4469</v>
      </c>
      <c r="Z971" s="5" t="s">
        <v>4470</v>
      </c>
      <c r="AC971" s="5">
        <v>63</v>
      </c>
      <c r="AD971" s="5" t="s">
        <v>2512</v>
      </c>
      <c r="AE971" s="5" t="s">
        <v>2513</v>
      </c>
      <c r="AJ971" s="5" t="s">
        <v>35</v>
      </c>
      <c r="AK971" s="5" t="s">
        <v>36</v>
      </c>
      <c r="AL971" s="5" t="s">
        <v>160</v>
      </c>
      <c r="AM971" s="5" t="s">
        <v>161</v>
      </c>
      <c r="AT971" s="5" t="s">
        <v>369</v>
      </c>
      <c r="AU971" s="5" t="s">
        <v>370</v>
      </c>
      <c r="AV971" s="5" t="s">
        <v>4471</v>
      </c>
      <c r="AW971" s="5" t="s">
        <v>4472</v>
      </c>
      <c r="BG971" s="5" t="s">
        <v>369</v>
      </c>
      <c r="BH971" s="5" t="s">
        <v>370</v>
      </c>
      <c r="BI971" s="5" t="s">
        <v>1499</v>
      </c>
      <c r="BJ971" s="5" t="s">
        <v>1500</v>
      </c>
      <c r="BK971" s="5" t="s">
        <v>369</v>
      </c>
      <c r="BL971" s="5" t="s">
        <v>370</v>
      </c>
      <c r="BM971" s="5" t="s">
        <v>4473</v>
      </c>
      <c r="BN971" s="5" t="s">
        <v>2305</v>
      </c>
      <c r="BO971" s="5" t="s">
        <v>369</v>
      </c>
      <c r="BP971" s="5" t="s">
        <v>370</v>
      </c>
      <c r="BQ971" s="5" t="s">
        <v>4474</v>
      </c>
      <c r="BR971" s="5" t="s">
        <v>4475</v>
      </c>
      <c r="BS971" s="5" t="s">
        <v>154</v>
      </c>
      <c r="BT971" s="5" t="s">
        <v>155</v>
      </c>
    </row>
    <row r="972" spans="1:72" ht="13.5" customHeight="1">
      <c r="A972" s="7" t="str">
        <f>HYPERLINK("http://kyu.snu.ac.kr/sdhj/index.jsp?type=hj/GK14746_00IM0001_115a.jpg","1867_수북면_115a")</f>
        <v>1867_수북면_115a</v>
      </c>
      <c r="B972" s="4">
        <v>1867</v>
      </c>
      <c r="C972" s="4" t="s">
        <v>7462</v>
      </c>
      <c r="D972" s="4" t="s">
        <v>7463</v>
      </c>
      <c r="E972" s="4">
        <v>971</v>
      </c>
      <c r="F972" s="5">
        <v>7</v>
      </c>
      <c r="G972" s="5" t="s">
        <v>4149</v>
      </c>
      <c r="H972" s="5" t="s">
        <v>4150</v>
      </c>
      <c r="I972" s="5">
        <v>4</v>
      </c>
      <c r="L972" s="5">
        <v>5</v>
      </c>
      <c r="M972" s="4" t="s">
        <v>4467</v>
      </c>
      <c r="N972" s="4" t="s">
        <v>4468</v>
      </c>
      <c r="S972" s="5" t="s">
        <v>4476</v>
      </c>
      <c r="T972" s="5" t="s">
        <v>2830</v>
      </c>
      <c r="Y972" s="5" t="s">
        <v>4477</v>
      </c>
      <c r="Z972" s="5" t="s">
        <v>4478</v>
      </c>
      <c r="AC972" s="5">
        <v>34</v>
      </c>
      <c r="AD972" s="5" t="s">
        <v>495</v>
      </c>
      <c r="AE972" s="5" t="s">
        <v>496</v>
      </c>
    </row>
    <row r="973" spans="1:72" ht="13.5" customHeight="1">
      <c r="A973" s="7" t="str">
        <f>HYPERLINK("http://kyu.snu.ac.kr/sdhj/index.jsp?type=hj/GK14746_00IM0001_115a.jpg","1867_수북면_115a")</f>
        <v>1867_수북면_115a</v>
      </c>
      <c r="B973" s="4">
        <v>1867</v>
      </c>
      <c r="C973" s="4" t="s">
        <v>7806</v>
      </c>
      <c r="D973" s="4" t="s">
        <v>7807</v>
      </c>
      <c r="E973" s="4">
        <v>972</v>
      </c>
      <c r="F973" s="5">
        <v>7</v>
      </c>
      <c r="G973" s="5" t="s">
        <v>4149</v>
      </c>
      <c r="H973" s="5" t="s">
        <v>4150</v>
      </c>
      <c r="I973" s="5">
        <v>4</v>
      </c>
      <c r="L973" s="5">
        <v>5</v>
      </c>
      <c r="M973" s="4" t="s">
        <v>4467</v>
      </c>
      <c r="N973" s="4" t="s">
        <v>4468</v>
      </c>
      <c r="S973" s="5" t="s">
        <v>114</v>
      </c>
      <c r="T973" s="5" t="s">
        <v>115</v>
      </c>
      <c r="Y973" s="5" t="s">
        <v>2236</v>
      </c>
      <c r="Z973" s="5" t="s">
        <v>2237</v>
      </c>
      <c r="AC973" s="5">
        <v>32</v>
      </c>
      <c r="AD973" s="5" t="s">
        <v>158</v>
      </c>
      <c r="AE973" s="5" t="s">
        <v>159</v>
      </c>
    </row>
    <row r="974" spans="1:72" ht="13.5" customHeight="1">
      <c r="A974" s="7" t="str">
        <f>HYPERLINK("http://kyu.snu.ac.kr/sdhj/index.jsp?type=hj/GK14746_00IM0001_115a.jpg","1867_수북면_115a")</f>
        <v>1867_수북면_115a</v>
      </c>
      <c r="B974" s="4">
        <v>1867</v>
      </c>
      <c r="C974" s="4" t="s">
        <v>7806</v>
      </c>
      <c r="D974" s="4" t="s">
        <v>7807</v>
      </c>
      <c r="E974" s="4">
        <v>973</v>
      </c>
      <c r="F974" s="5">
        <v>7</v>
      </c>
      <c r="G974" s="5" t="s">
        <v>4149</v>
      </c>
      <c r="H974" s="5" t="s">
        <v>4150</v>
      </c>
      <c r="I974" s="5">
        <v>4</v>
      </c>
      <c r="L974" s="5">
        <v>5</v>
      </c>
      <c r="M974" s="4" t="s">
        <v>4467</v>
      </c>
      <c r="N974" s="4" t="s">
        <v>4468</v>
      </c>
      <c r="S974" s="5" t="s">
        <v>114</v>
      </c>
      <c r="T974" s="5" t="s">
        <v>115</v>
      </c>
      <c r="Y974" s="5" t="s">
        <v>4479</v>
      </c>
      <c r="Z974" s="5" t="s">
        <v>201</v>
      </c>
      <c r="AC974" s="5">
        <v>29</v>
      </c>
      <c r="AD974" s="5" t="s">
        <v>120</v>
      </c>
      <c r="AE974" s="5" t="s">
        <v>121</v>
      </c>
    </row>
    <row r="975" spans="1:72" ht="13.5" customHeight="1">
      <c r="A975" s="7" t="str">
        <f>HYPERLINK("http://kyu.snu.ac.kr/sdhj/index.jsp?type=hj/GK14746_00IM0001_115a.jpg","1867_수북면_115a")</f>
        <v>1867_수북면_115a</v>
      </c>
      <c r="B975" s="4">
        <v>1867</v>
      </c>
      <c r="C975" s="4" t="s">
        <v>7806</v>
      </c>
      <c r="D975" s="4" t="s">
        <v>7807</v>
      </c>
      <c r="E975" s="4">
        <v>974</v>
      </c>
      <c r="F975" s="5">
        <v>7</v>
      </c>
      <c r="G975" s="5" t="s">
        <v>4149</v>
      </c>
      <c r="H975" s="5" t="s">
        <v>4150</v>
      </c>
      <c r="I975" s="5">
        <v>4</v>
      </c>
      <c r="L975" s="5">
        <v>5</v>
      </c>
      <c r="M975" s="4" t="s">
        <v>4467</v>
      </c>
      <c r="N975" s="4" t="s">
        <v>4468</v>
      </c>
      <c r="S975" s="5" t="s">
        <v>114</v>
      </c>
      <c r="T975" s="5" t="s">
        <v>115</v>
      </c>
      <c r="Y975" s="5" t="s">
        <v>4480</v>
      </c>
      <c r="Z975" s="5" t="s">
        <v>4481</v>
      </c>
      <c r="AC975" s="5">
        <v>17</v>
      </c>
      <c r="AD975" s="5" t="s">
        <v>1961</v>
      </c>
      <c r="AE975" s="5" t="s">
        <v>1962</v>
      </c>
    </row>
    <row r="976" spans="1:72" ht="13.5" customHeight="1">
      <c r="A976" s="7" t="str">
        <f>HYPERLINK("http://kyu.snu.ac.kr/sdhj/index.jsp?type=hj/GK14746_00IM0001_115a.jpg","1867_수북면_115a")</f>
        <v>1867_수북면_115a</v>
      </c>
      <c r="B976" s="4">
        <v>1867</v>
      </c>
      <c r="C976" s="4" t="s">
        <v>7806</v>
      </c>
      <c r="D976" s="4" t="s">
        <v>7807</v>
      </c>
      <c r="E976" s="4">
        <v>975</v>
      </c>
      <c r="F976" s="5">
        <v>7</v>
      </c>
      <c r="G976" s="5" t="s">
        <v>4149</v>
      </c>
      <c r="H976" s="5" t="s">
        <v>4150</v>
      </c>
      <c r="I976" s="5">
        <v>4</v>
      </c>
      <c r="L976" s="5">
        <v>5</v>
      </c>
      <c r="M976" s="4" t="s">
        <v>4467</v>
      </c>
      <c r="N976" s="4" t="s">
        <v>4468</v>
      </c>
      <c r="S976" s="5" t="s">
        <v>114</v>
      </c>
      <c r="T976" s="5" t="s">
        <v>115</v>
      </c>
      <c r="Y976" s="5" t="s">
        <v>4482</v>
      </c>
      <c r="Z976" s="5" t="s">
        <v>4483</v>
      </c>
      <c r="AC976" s="5">
        <v>33</v>
      </c>
      <c r="AD976" s="5" t="s">
        <v>994</v>
      </c>
      <c r="AE976" s="5" t="s">
        <v>995</v>
      </c>
    </row>
    <row r="977" spans="1:72" ht="13.5" customHeight="1">
      <c r="A977" s="7" t="str">
        <f>HYPERLINK("http://kyu.snu.ac.kr/sdhj/index.jsp?type=hj/GK14746_00IM0001_115a.jpg","1867_수북면_115a")</f>
        <v>1867_수북면_115a</v>
      </c>
      <c r="B977" s="4">
        <v>1867</v>
      </c>
      <c r="C977" s="4" t="s">
        <v>7806</v>
      </c>
      <c r="D977" s="4" t="s">
        <v>7807</v>
      </c>
      <c r="E977" s="4">
        <v>976</v>
      </c>
      <c r="F977" s="5">
        <v>7</v>
      </c>
      <c r="G977" s="5" t="s">
        <v>4149</v>
      </c>
      <c r="H977" s="5" t="s">
        <v>4150</v>
      </c>
      <c r="I977" s="5">
        <v>4</v>
      </c>
      <c r="L977" s="5">
        <v>5</v>
      </c>
      <c r="M977" s="4" t="s">
        <v>4467</v>
      </c>
      <c r="N977" s="4" t="s">
        <v>4468</v>
      </c>
      <c r="S977" s="5" t="s">
        <v>4476</v>
      </c>
      <c r="T977" s="5" t="s">
        <v>2830</v>
      </c>
      <c r="Y977" s="5" t="s">
        <v>2642</v>
      </c>
      <c r="Z977" s="5" t="s">
        <v>2643</v>
      </c>
      <c r="AC977" s="5">
        <v>24</v>
      </c>
      <c r="AD977" s="5" t="s">
        <v>268</v>
      </c>
      <c r="AE977" s="5" t="s">
        <v>269</v>
      </c>
    </row>
    <row r="978" spans="1:72" ht="13.5" customHeight="1">
      <c r="A978" s="7" t="str">
        <f>HYPERLINK("http://kyu.snu.ac.kr/sdhj/index.jsp?type=hj/GK14746_00IM0001_115a.jpg","1867_수북면_115a")</f>
        <v>1867_수북면_115a</v>
      </c>
      <c r="B978" s="4">
        <v>1867</v>
      </c>
      <c r="C978" s="4" t="s">
        <v>7806</v>
      </c>
      <c r="D978" s="4" t="s">
        <v>7807</v>
      </c>
      <c r="E978" s="4">
        <v>977</v>
      </c>
      <c r="F978" s="5">
        <v>7</v>
      </c>
      <c r="G978" s="5" t="s">
        <v>4149</v>
      </c>
      <c r="H978" s="5" t="s">
        <v>4150</v>
      </c>
      <c r="I978" s="5">
        <v>5</v>
      </c>
      <c r="J978" s="5" t="s">
        <v>4484</v>
      </c>
      <c r="K978" s="5" t="s">
        <v>4485</v>
      </c>
      <c r="L978" s="5">
        <v>1</v>
      </c>
      <c r="M978" s="4" t="s">
        <v>4486</v>
      </c>
      <c r="N978" s="4" t="s">
        <v>4487</v>
      </c>
      <c r="T978" s="5" t="s">
        <v>7514</v>
      </c>
      <c r="U978" s="5" t="s">
        <v>369</v>
      </c>
      <c r="V978" s="5" t="s">
        <v>370</v>
      </c>
      <c r="W978" s="5" t="s">
        <v>78</v>
      </c>
      <c r="X978" s="5" t="s">
        <v>79</v>
      </c>
      <c r="Y978" s="5" t="s">
        <v>4488</v>
      </c>
      <c r="Z978" s="5" t="s">
        <v>4489</v>
      </c>
      <c r="AC978" s="5">
        <v>64</v>
      </c>
      <c r="AD978" s="5" t="s">
        <v>100</v>
      </c>
      <c r="AE978" s="5" t="s">
        <v>101</v>
      </c>
      <c r="AJ978" s="5" t="s">
        <v>35</v>
      </c>
      <c r="AK978" s="5" t="s">
        <v>36</v>
      </c>
      <c r="AL978" s="5" t="s">
        <v>160</v>
      </c>
      <c r="AM978" s="5" t="s">
        <v>161</v>
      </c>
      <c r="AT978" s="5" t="s">
        <v>369</v>
      </c>
      <c r="AU978" s="5" t="s">
        <v>370</v>
      </c>
      <c r="AV978" s="5" t="s">
        <v>4490</v>
      </c>
      <c r="AW978" s="5" t="s">
        <v>4491</v>
      </c>
      <c r="BG978" s="5" t="s">
        <v>369</v>
      </c>
      <c r="BH978" s="5" t="s">
        <v>370</v>
      </c>
      <c r="BI978" s="5" t="s">
        <v>4492</v>
      </c>
      <c r="BJ978" s="5" t="s">
        <v>4493</v>
      </c>
      <c r="BK978" s="5" t="s">
        <v>369</v>
      </c>
      <c r="BL978" s="5" t="s">
        <v>370</v>
      </c>
      <c r="BM978" s="5" t="s">
        <v>4494</v>
      </c>
      <c r="BN978" s="5" t="s">
        <v>4495</v>
      </c>
      <c r="BO978" s="5" t="s">
        <v>369</v>
      </c>
      <c r="BP978" s="5" t="s">
        <v>370</v>
      </c>
      <c r="BQ978" s="5" t="s">
        <v>4496</v>
      </c>
      <c r="BR978" s="5" t="s">
        <v>4497</v>
      </c>
      <c r="BS978" s="5" t="s">
        <v>428</v>
      </c>
      <c r="BT978" s="5" t="s">
        <v>429</v>
      </c>
    </row>
    <row r="979" spans="1:72" ht="13.5" customHeight="1">
      <c r="A979" s="7" t="str">
        <f>HYPERLINK("http://kyu.snu.ac.kr/sdhj/index.jsp?type=hj/GK14746_00IM0001_115a.jpg","1867_수북면_115a")</f>
        <v>1867_수북면_115a</v>
      </c>
      <c r="B979" s="4">
        <v>1867</v>
      </c>
      <c r="C979" s="4" t="s">
        <v>8278</v>
      </c>
      <c r="D979" s="4" t="s">
        <v>8279</v>
      </c>
      <c r="E979" s="4">
        <v>978</v>
      </c>
      <c r="F979" s="5">
        <v>7</v>
      </c>
      <c r="G979" s="5" t="s">
        <v>4149</v>
      </c>
      <c r="H979" s="5" t="s">
        <v>4150</v>
      </c>
      <c r="I979" s="5">
        <v>5</v>
      </c>
      <c r="L979" s="5">
        <v>1</v>
      </c>
      <c r="M979" s="4" t="s">
        <v>4486</v>
      </c>
      <c r="N979" s="4" t="s">
        <v>4487</v>
      </c>
      <c r="S979" s="5" t="s">
        <v>96</v>
      </c>
      <c r="T979" s="5" t="s">
        <v>97</v>
      </c>
      <c r="W979" s="5" t="s">
        <v>78</v>
      </c>
      <c r="X979" s="5" t="s">
        <v>79</v>
      </c>
      <c r="Y979" s="5" t="s">
        <v>22</v>
      </c>
      <c r="Z979" s="5" t="s">
        <v>23</v>
      </c>
      <c r="AC979" s="5">
        <v>58</v>
      </c>
      <c r="AD979" s="5" t="s">
        <v>2443</v>
      </c>
      <c r="AE979" s="5" t="s">
        <v>2444</v>
      </c>
      <c r="AJ979" s="5" t="s">
        <v>35</v>
      </c>
      <c r="AK979" s="5" t="s">
        <v>36</v>
      </c>
      <c r="AL979" s="5" t="s">
        <v>228</v>
      </c>
      <c r="AM979" s="5" t="s">
        <v>229</v>
      </c>
      <c r="AT979" s="5" t="s">
        <v>314</v>
      </c>
      <c r="AU979" s="5" t="s">
        <v>315</v>
      </c>
      <c r="AV979" s="5" t="s">
        <v>4498</v>
      </c>
      <c r="AW979" s="5" t="s">
        <v>4499</v>
      </c>
      <c r="BG979" s="5" t="s">
        <v>314</v>
      </c>
      <c r="BH979" s="5" t="s">
        <v>315</v>
      </c>
      <c r="BI979" s="5" t="s">
        <v>4500</v>
      </c>
      <c r="BJ979" s="5" t="s">
        <v>4501</v>
      </c>
      <c r="BK979" s="5" t="s">
        <v>314</v>
      </c>
      <c r="BL979" s="5" t="s">
        <v>315</v>
      </c>
      <c r="BM979" s="5" t="s">
        <v>4502</v>
      </c>
      <c r="BN979" s="5" t="s">
        <v>4503</v>
      </c>
      <c r="BO979" s="5" t="s">
        <v>314</v>
      </c>
      <c r="BP979" s="5" t="s">
        <v>315</v>
      </c>
      <c r="BQ979" s="5" t="s">
        <v>4504</v>
      </c>
      <c r="BR979" s="5" t="s">
        <v>4505</v>
      </c>
      <c r="BS979" s="5" t="s">
        <v>365</v>
      </c>
      <c r="BT979" s="5" t="s">
        <v>366</v>
      </c>
    </row>
    <row r="980" spans="1:72" ht="13.5" customHeight="1">
      <c r="A980" s="7" t="str">
        <f>HYPERLINK("http://kyu.snu.ac.kr/sdhj/index.jsp?type=hj/GK14746_00IM0001_115a.jpg","1867_수북면_115a")</f>
        <v>1867_수북면_115a</v>
      </c>
      <c r="B980" s="4">
        <v>1867</v>
      </c>
      <c r="C980" s="4" t="s">
        <v>7651</v>
      </c>
      <c r="D980" s="4" t="s">
        <v>7652</v>
      </c>
      <c r="E980" s="4">
        <v>979</v>
      </c>
      <c r="F980" s="5">
        <v>7</v>
      </c>
      <c r="G980" s="5" t="s">
        <v>4149</v>
      </c>
      <c r="H980" s="5" t="s">
        <v>4150</v>
      </c>
      <c r="I980" s="5">
        <v>5</v>
      </c>
      <c r="L980" s="5">
        <v>1</v>
      </c>
      <c r="M980" s="4" t="s">
        <v>4486</v>
      </c>
      <c r="N980" s="4" t="s">
        <v>4487</v>
      </c>
      <c r="S980" s="5" t="s">
        <v>114</v>
      </c>
      <c r="T980" s="5" t="s">
        <v>115</v>
      </c>
      <c r="Y980" s="5" t="s">
        <v>4506</v>
      </c>
      <c r="Z980" s="5" t="s">
        <v>4507</v>
      </c>
      <c r="AC980" s="5">
        <v>25</v>
      </c>
      <c r="AD980" s="5" t="s">
        <v>573</v>
      </c>
      <c r="AE980" s="5" t="s">
        <v>574</v>
      </c>
    </row>
    <row r="981" spans="1:72" ht="13.5" customHeight="1">
      <c r="A981" s="7" t="str">
        <f>HYPERLINK("http://kyu.snu.ac.kr/sdhj/index.jsp?type=hj/GK14746_00IM0001_115a.jpg","1867_수북면_115a")</f>
        <v>1867_수북면_115a</v>
      </c>
      <c r="B981" s="4">
        <v>1867</v>
      </c>
      <c r="C981" s="4" t="s">
        <v>7522</v>
      </c>
      <c r="D981" s="4" t="s">
        <v>7523</v>
      </c>
      <c r="E981" s="4">
        <v>980</v>
      </c>
      <c r="F981" s="5">
        <v>7</v>
      </c>
      <c r="G981" s="5" t="s">
        <v>4149</v>
      </c>
      <c r="H981" s="5" t="s">
        <v>4150</v>
      </c>
      <c r="I981" s="5">
        <v>5</v>
      </c>
      <c r="L981" s="5">
        <v>1</v>
      </c>
      <c r="M981" s="4" t="s">
        <v>4486</v>
      </c>
      <c r="N981" s="4" t="s">
        <v>4487</v>
      </c>
      <c r="S981" s="5" t="s">
        <v>114</v>
      </c>
      <c r="T981" s="5" t="s">
        <v>115</v>
      </c>
      <c r="Y981" s="5" t="s">
        <v>2262</v>
      </c>
      <c r="Z981" s="5" t="s">
        <v>2263</v>
      </c>
      <c r="AC981" s="5">
        <v>21</v>
      </c>
      <c r="AD981" s="5" t="s">
        <v>126</v>
      </c>
      <c r="AE981" s="5" t="s">
        <v>127</v>
      </c>
    </row>
    <row r="982" spans="1:72" ht="13.5" customHeight="1">
      <c r="A982" s="7" t="str">
        <f>HYPERLINK("http://kyu.snu.ac.kr/sdhj/index.jsp?type=hj/GK14746_00IM0001_115a.jpg","1867_수북면_115a")</f>
        <v>1867_수북면_115a</v>
      </c>
      <c r="B982" s="4">
        <v>1867</v>
      </c>
      <c r="C982" s="4" t="s">
        <v>7522</v>
      </c>
      <c r="D982" s="4" t="s">
        <v>7523</v>
      </c>
      <c r="E982" s="4">
        <v>981</v>
      </c>
      <c r="F982" s="5">
        <v>7</v>
      </c>
      <c r="G982" s="5" t="s">
        <v>4149</v>
      </c>
      <c r="H982" s="5" t="s">
        <v>4150</v>
      </c>
      <c r="I982" s="5">
        <v>5</v>
      </c>
      <c r="L982" s="5">
        <v>1</v>
      </c>
      <c r="M982" s="4" t="s">
        <v>4486</v>
      </c>
      <c r="N982" s="4" t="s">
        <v>4487</v>
      </c>
      <c r="S982" s="5" t="s">
        <v>114</v>
      </c>
      <c r="T982" s="5" t="s">
        <v>115</v>
      </c>
      <c r="Y982" s="5" t="s">
        <v>4508</v>
      </c>
      <c r="Z982" s="5" t="s">
        <v>4509</v>
      </c>
      <c r="AC982" s="5">
        <v>23</v>
      </c>
      <c r="AD982" s="5" t="s">
        <v>835</v>
      </c>
      <c r="AE982" s="5" t="s">
        <v>836</v>
      </c>
    </row>
    <row r="983" spans="1:72" ht="13.5" customHeight="1">
      <c r="A983" s="7" t="str">
        <f>HYPERLINK("http://kyu.snu.ac.kr/sdhj/index.jsp?type=hj/GK14746_00IM0001_115a.jpg","1867_수북면_115a")</f>
        <v>1867_수북면_115a</v>
      </c>
      <c r="B983" s="4">
        <v>1867</v>
      </c>
      <c r="C983" s="4" t="s">
        <v>7522</v>
      </c>
      <c r="D983" s="4" t="s">
        <v>7523</v>
      </c>
      <c r="E983" s="4">
        <v>982</v>
      </c>
      <c r="F983" s="5">
        <v>7</v>
      </c>
      <c r="G983" s="5" t="s">
        <v>4149</v>
      </c>
      <c r="H983" s="5" t="s">
        <v>4150</v>
      </c>
      <c r="I983" s="5">
        <v>5</v>
      </c>
      <c r="L983" s="5">
        <v>1</v>
      </c>
      <c r="M983" s="4" t="s">
        <v>4486</v>
      </c>
      <c r="N983" s="4" t="s">
        <v>4487</v>
      </c>
      <c r="S983" s="5" t="s">
        <v>4476</v>
      </c>
      <c r="T983" s="5" t="s">
        <v>2830</v>
      </c>
      <c r="Y983" s="5" t="s">
        <v>3940</v>
      </c>
      <c r="Z983" s="5" t="s">
        <v>656</v>
      </c>
      <c r="AC983" s="5">
        <v>24</v>
      </c>
      <c r="AD983" s="5" t="s">
        <v>174</v>
      </c>
      <c r="AE983" s="5" t="s">
        <v>175</v>
      </c>
    </row>
    <row r="984" spans="1:72" ht="13.5" customHeight="1">
      <c r="A984" s="7" t="str">
        <f>HYPERLINK("http://kyu.snu.ac.kr/sdhj/index.jsp?type=hj/GK14746_00IM0001_115a.jpg","1867_수북면_115a")</f>
        <v>1867_수북면_115a</v>
      </c>
      <c r="B984" s="4">
        <v>1867</v>
      </c>
      <c r="C984" s="4" t="s">
        <v>7522</v>
      </c>
      <c r="D984" s="4" t="s">
        <v>7523</v>
      </c>
      <c r="E984" s="4">
        <v>983</v>
      </c>
      <c r="F984" s="5">
        <v>7</v>
      </c>
      <c r="G984" s="5" t="s">
        <v>4149</v>
      </c>
      <c r="H984" s="5" t="s">
        <v>4150</v>
      </c>
      <c r="I984" s="5">
        <v>5</v>
      </c>
      <c r="L984" s="5">
        <v>2</v>
      </c>
      <c r="M984" s="4" t="s">
        <v>8280</v>
      </c>
      <c r="N984" s="4" t="s">
        <v>8281</v>
      </c>
      <c r="Q984" s="5" t="s">
        <v>4510</v>
      </c>
      <c r="R984" s="5" t="s">
        <v>4511</v>
      </c>
      <c r="T984" s="5" t="s">
        <v>7558</v>
      </c>
      <c r="W984" s="5" t="s">
        <v>8282</v>
      </c>
      <c r="X984" s="5" t="s">
        <v>8283</v>
      </c>
      <c r="Y984" s="5" t="s">
        <v>4512</v>
      </c>
      <c r="Z984" s="5" t="s">
        <v>4513</v>
      </c>
      <c r="AC984" s="5">
        <v>13</v>
      </c>
      <c r="AD984" s="5" t="s">
        <v>765</v>
      </c>
      <c r="AE984" s="5" t="s">
        <v>766</v>
      </c>
      <c r="AJ984" s="5" t="s">
        <v>35</v>
      </c>
      <c r="AK984" s="5" t="s">
        <v>36</v>
      </c>
      <c r="AL984" s="5" t="s">
        <v>160</v>
      </c>
      <c r="AM984" s="5" t="s">
        <v>161</v>
      </c>
      <c r="AT984" s="5" t="s">
        <v>369</v>
      </c>
      <c r="AU984" s="5" t="s">
        <v>370</v>
      </c>
      <c r="AV984" s="5" t="s">
        <v>4514</v>
      </c>
      <c r="AW984" s="5" t="s">
        <v>4515</v>
      </c>
      <c r="BG984" s="5" t="s">
        <v>369</v>
      </c>
      <c r="BH984" s="5" t="s">
        <v>370</v>
      </c>
      <c r="BI984" s="5" t="s">
        <v>4516</v>
      </c>
      <c r="BJ984" s="5" t="s">
        <v>4517</v>
      </c>
      <c r="BK984" s="5" t="s">
        <v>369</v>
      </c>
      <c r="BL984" s="5" t="s">
        <v>370</v>
      </c>
      <c r="BM984" s="5" t="s">
        <v>4518</v>
      </c>
      <c r="BN984" s="5" t="s">
        <v>4519</v>
      </c>
      <c r="BO984" s="5" t="s">
        <v>369</v>
      </c>
      <c r="BP984" s="5" t="s">
        <v>370</v>
      </c>
      <c r="BQ984" s="5" t="s">
        <v>4520</v>
      </c>
      <c r="BR984" s="5" t="s">
        <v>4521</v>
      </c>
      <c r="BS984" s="5" t="s">
        <v>160</v>
      </c>
      <c r="BT984" s="5" t="s">
        <v>161</v>
      </c>
    </row>
    <row r="985" spans="1:72" ht="13.5" customHeight="1">
      <c r="A985" s="7" t="str">
        <f>HYPERLINK("http://kyu.snu.ac.kr/sdhj/index.jsp?type=hj/GK14746_00IM0001_115a.jpg","1867_수북면_115a")</f>
        <v>1867_수북면_115a</v>
      </c>
      <c r="B985" s="4">
        <v>1867</v>
      </c>
      <c r="C985" s="4" t="s">
        <v>7525</v>
      </c>
      <c r="D985" s="4" t="s">
        <v>7526</v>
      </c>
      <c r="E985" s="4">
        <v>984</v>
      </c>
      <c r="F985" s="5">
        <v>7</v>
      </c>
      <c r="G985" s="5" t="s">
        <v>4149</v>
      </c>
      <c r="H985" s="5" t="s">
        <v>4150</v>
      </c>
      <c r="I985" s="5">
        <v>5</v>
      </c>
      <c r="L985" s="5">
        <v>2</v>
      </c>
      <c r="M985" s="4" t="s">
        <v>8280</v>
      </c>
      <c r="N985" s="4" t="s">
        <v>8281</v>
      </c>
      <c r="S985" s="5" t="s">
        <v>1807</v>
      </c>
      <c r="T985" s="5" t="s">
        <v>1808</v>
      </c>
      <c r="Y985" s="5" t="s">
        <v>4522</v>
      </c>
      <c r="Z985" s="5" t="s">
        <v>4523</v>
      </c>
      <c r="AC985" s="5">
        <v>47</v>
      </c>
      <c r="AD985" s="5" t="s">
        <v>194</v>
      </c>
      <c r="AE985" s="5" t="s">
        <v>195</v>
      </c>
    </row>
    <row r="986" spans="1:72" ht="13.5" customHeight="1">
      <c r="A986" s="7" t="str">
        <f>HYPERLINK("http://kyu.snu.ac.kr/sdhj/index.jsp?type=hj/GK14746_00IM0001_115a.jpg","1867_수북면_115a")</f>
        <v>1867_수북면_115a</v>
      </c>
      <c r="B986" s="4">
        <v>1867</v>
      </c>
      <c r="C986" s="4" t="s">
        <v>7566</v>
      </c>
      <c r="D986" s="4" t="s">
        <v>7567</v>
      </c>
      <c r="E986" s="4">
        <v>985</v>
      </c>
      <c r="F986" s="5">
        <v>7</v>
      </c>
      <c r="G986" s="5" t="s">
        <v>4149</v>
      </c>
      <c r="H986" s="5" t="s">
        <v>4150</v>
      </c>
      <c r="I986" s="5">
        <v>5</v>
      </c>
      <c r="L986" s="5">
        <v>2</v>
      </c>
      <c r="M986" s="4" t="s">
        <v>8280</v>
      </c>
      <c r="N986" s="4" t="s">
        <v>8281</v>
      </c>
      <c r="S986" s="5" t="s">
        <v>1807</v>
      </c>
      <c r="T986" s="5" t="s">
        <v>1808</v>
      </c>
      <c r="Y986" s="5" t="s">
        <v>4514</v>
      </c>
      <c r="Z986" s="5" t="s">
        <v>4515</v>
      </c>
      <c r="AC986" s="5">
        <v>30</v>
      </c>
      <c r="AD986" s="5" t="s">
        <v>414</v>
      </c>
      <c r="AE986" s="5" t="s">
        <v>415</v>
      </c>
    </row>
    <row r="987" spans="1:72" ht="13.5" customHeight="1">
      <c r="A987" s="7" t="str">
        <f>HYPERLINK("http://kyu.snu.ac.kr/sdhj/index.jsp?type=hj/GK14746_00IM0001_115a.jpg","1867_수북면_115a")</f>
        <v>1867_수북면_115a</v>
      </c>
      <c r="B987" s="4">
        <v>1867</v>
      </c>
      <c r="C987" s="4" t="s">
        <v>7566</v>
      </c>
      <c r="D987" s="4" t="s">
        <v>7567</v>
      </c>
      <c r="E987" s="4">
        <v>986</v>
      </c>
      <c r="F987" s="5">
        <v>7</v>
      </c>
      <c r="G987" s="5" t="s">
        <v>4149</v>
      </c>
      <c r="H987" s="5" t="s">
        <v>4150</v>
      </c>
      <c r="I987" s="5">
        <v>5</v>
      </c>
      <c r="L987" s="5">
        <v>2</v>
      </c>
      <c r="M987" s="4" t="s">
        <v>8280</v>
      </c>
      <c r="N987" s="4" t="s">
        <v>8281</v>
      </c>
      <c r="S987" s="5" t="s">
        <v>1807</v>
      </c>
      <c r="T987" s="5" t="s">
        <v>1808</v>
      </c>
      <c r="Y987" s="5" t="s">
        <v>4524</v>
      </c>
      <c r="Z987" s="5" t="s">
        <v>4525</v>
      </c>
      <c r="AC987" s="5">
        <v>40</v>
      </c>
      <c r="AD987" s="5" t="s">
        <v>649</v>
      </c>
      <c r="AE987" s="5" t="s">
        <v>650</v>
      </c>
    </row>
    <row r="988" spans="1:72" ht="13.5" customHeight="1">
      <c r="A988" s="7" t="str">
        <f>HYPERLINK("http://kyu.snu.ac.kr/sdhj/index.jsp?type=hj/GK14746_00IM0001_115a.jpg","1867_수북면_115a")</f>
        <v>1867_수북면_115a</v>
      </c>
      <c r="B988" s="4">
        <v>1867</v>
      </c>
      <c r="C988" s="4" t="s">
        <v>7566</v>
      </c>
      <c r="D988" s="4" t="s">
        <v>7567</v>
      </c>
      <c r="E988" s="4">
        <v>987</v>
      </c>
      <c r="F988" s="5">
        <v>7</v>
      </c>
      <c r="G988" s="5" t="s">
        <v>4149</v>
      </c>
      <c r="H988" s="5" t="s">
        <v>4150</v>
      </c>
      <c r="I988" s="5">
        <v>5</v>
      </c>
      <c r="L988" s="5">
        <v>2</v>
      </c>
      <c r="M988" s="4" t="s">
        <v>8280</v>
      </c>
      <c r="N988" s="4" t="s">
        <v>8281</v>
      </c>
      <c r="S988" s="5" t="s">
        <v>1807</v>
      </c>
      <c r="T988" s="5" t="s">
        <v>1808</v>
      </c>
      <c r="Y988" s="5" t="s">
        <v>4526</v>
      </c>
      <c r="Z988" s="5" t="s">
        <v>4527</v>
      </c>
      <c r="AC988" s="5">
        <v>33</v>
      </c>
      <c r="AD988" s="5" t="s">
        <v>994</v>
      </c>
      <c r="AE988" s="5" t="s">
        <v>995</v>
      </c>
    </row>
    <row r="989" spans="1:72" ht="13.5" customHeight="1">
      <c r="A989" s="7" t="str">
        <f>HYPERLINK("http://kyu.snu.ac.kr/sdhj/index.jsp?type=hj/GK14746_00IM0001_115a.jpg","1867_수북면_115a")</f>
        <v>1867_수북면_115a</v>
      </c>
      <c r="B989" s="4">
        <v>1867</v>
      </c>
      <c r="C989" s="4" t="s">
        <v>7566</v>
      </c>
      <c r="D989" s="4" t="s">
        <v>7567</v>
      </c>
      <c r="E989" s="4">
        <v>988</v>
      </c>
      <c r="F989" s="5">
        <v>7</v>
      </c>
      <c r="G989" s="5" t="s">
        <v>4149</v>
      </c>
      <c r="H989" s="5" t="s">
        <v>4150</v>
      </c>
      <c r="I989" s="5">
        <v>5</v>
      </c>
      <c r="L989" s="5">
        <v>2</v>
      </c>
      <c r="M989" s="4" t="s">
        <v>8280</v>
      </c>
      <c r="N989" s="4" t="s">
        <v>8281</v>
      </c>
      <c r="S989" s="5" t="s">
        <v>254</v>
      </c>
      <c r="T989" s="5" t="s">
        <v>255</v>
      </c>
      <c r="Y989" s="5" t="s">
        <v>4528</v>
      </c>
      <c r="Z989" s="5" t="s">
        <v>4529</v>
      </c>
      <c r="AC989" s="5">
        <v>26</v>
      </c>
      <c r="AD989" s="5" t="s">
        <v>531</v>
      </c>
      <c r="AE989" s="5" t="s">
        <v>532</v>
      </c>
    </row>
    <row r="990" spans="1:72" ht="13.5" customHeight="1">
      <c r="A990" s="7" t="str">
        <f>HYPERLINK("http://kyu.snu.ac.kr/sdhj/index.jsp?type=hj/GK14746_00IM0001_115a.jpg","1867_수북면_115a")</f>
        <v>1867_수북면_115a</v>
      </c>
      <c r="B990" s="4">
        <v>1867</v>
      </c>
      <c r="C990" s="4" t="s">
        <v>7566</v>
      </c>
      <c r="D990" s="4" t="s">
        <v>7567</v>
      </c>
      <c r="E990" s="4">
        <v>989</v>
      </c>
      <c r="F990" s="5">
        <v>7</v>
      </c>
      <c r="G990" s="5" t="s">
        <v>4149</v>
      </c>
      <c r="H990" s="5" t="s">
        <v>4150</v>
      </c>
      <c r="I990" s="5">
        <v>5</v>
      </c>
      <c r="L990" s="5">
        <v>2</v>
      </c>
      <c r="M990" s="4" t="s">
        <v>8280</v>
      </c>
      <c r="N990" s="4" t="s">
        <v>8281</v>
      </c>
      <c r="T990" s="5" t="s">
        <v>7569</v>
      </c>
      <c r="U990" s="5" t="s">
        <v>170</v>
      </c>
      <c r="V990" s="5" t="s">
        <v>171</v>
      </c>
      <c r="Y990" s="5" t="s">
        <v>4530</v>
      </c>
      <c r="Z990" s="5" t="s">
        <v>4531</v>
      </c>
      <c r="AD990" s="5" t="s">
        <v>353</v>
      </c>
      <c r="AE990" s="5" t="s">
        <v>354</v>
      </c>
    </row>
    <row r="991" spans="1:72" ht="13.5" customHeight="1">
      <c r="A991" s="7" t="str">
        <f>HYPERLINK("http://kyu.snu.ac.kr/sdhj/index.jsp?type=hj/GK14746_00IM0001_115a.jpg","1867_수북면_115a")</f>
        <v>1867_수북면_115a</v>
      </c>
      <c r="B991" s="4">
        <v>1867</v>
      </c>
      <c r="C991" s="4" t="s">
        <v>7566</v>
      </c>
      <c r="D991" s="4" t="s">
        <v>7567</v>
      </c>
      <c r="E991" s="4">
        <v>990</v>
      </c>
      <c r="F991" s="5">
        <v>7</v>
      </c>
      <c r="G991" s="5" t="s">
        <v>4149</v>
      </c>
      <c r="H991" s="5" t="s">
        <v>4150</v>
      </c>
      <c r="I991" s="5">
        <v>5</v>
      </c>
      <c r="L991" s="5">
        <v>2</v>
      </c>
      <c r="M991" s="4" t="s">
        <v>8280</v>
      </c>
      <c r="N991" s="4" t="s">
        <v>8281</v>
      </c>
      <c r="T991" s="5" t="s">
        <v>7569</v>
      </c>
      <c r="U991" s="5" t="s">
        <v>170</v>
      </c>
      <c r="V991" s="5" t="s">
        <v>171</v>
      </c>
      <c r="Y991" s="5" t="s">
        <v>4532</v>
      </c>
      <c r="Z991" s="5" t="s">
        <v>4533</v>
      </c>
      <c r="AD991" s="5" t="s">
        <v>240</v>
      </c>
      <c r="AE991" s="5" t="s">
        <v>241</v>
      </c>
    </row>
    <row r="992" spans="1:72" ht="13.5" customHeight="1">
      <c r="A992" s="7" t="str">
        <f>HYPERLINK("http://kyu.snu.ac.kr/sdhj/index.jsp?type=hj/GK14746_00IM0001_115a.jpg","1867_수북면_115a")</f>
        <v>1867_수북면_115a</v>
      </c>
      <c r="B992" s="4">
        <v>1867</v>
      </c>
      <c r="C992" s="4" t="s">
        <v>7566</v>
      </c>
      <c r="D992" s="4" t="s">
        <v>7567</v>
      </c>
      <c r="E992" s="4">
        <v>991</v>
      </c>
      <c r="F992" s="5">
        <v>7</v>
      </c>
      <c r="G992" s="5" t="s">
        <v>4149</v>
      </c>
      <c r="H992" s="5" t="s">
        <v>4150</v>
      </c>
      <c r="I992" s="5">
        <v>5</v>
      </c>
      <c r="L992" s="5">
        <v>3</v>
      </c>
      <c r="M992" s="4" t="s">
        <v>4534</v>
      </c>
      <c r="N992" s="4" t="s">
        <v>4535</v>
      </c>
      <c r="T992" s="5" t="s">
        <v>7776</v>
      </c>
      <c r="U992" s="5" t="s">
        <v>369</v>
      </c>
      <c r="V992" s="5" t="s">
        <v>370</v>
      </c>
      <c r="W992" s="5" t="s">
        <v>78</v>
      </c>
      <c r="X992" s="5" t="s">
        <v>79</v>
      </c>
      <c r="Y992" s="5" t="s">
        <v>4536</v>
      </c>
      <c r="Z992" s="5" t="s">
        <v>2149</v>
      </c>
      <c r="AC992" s="5">
        <v>64</v>
      </c>
      <c r="AD992" s="5" t="s">
        <v>2014</v>
      </c>
      <c r="AE992" s="5" t="s">
        <v>2015</v>
      </c>
      <c r="AJ992" s="5" t="s">
        <v>35</v>
      </c>
      <c r="AK992" s="5" t="s">
        <v>36</v>
      </c>
      <c r="AL992" s="5" t="s">
        <v>160</v>
      </c>
      <c r="AM992" s="5" t="s">
        <v>161</v>
      </c>
      <c r="AT992" s="5" t="s">
        <v>369</v>
      </c>
      <c r="AU992" s="5" t="s">
        <v>370</v>
      </c>
      <c r="AV992" s="5" t="s">
        <v>4537</v>
      </c>
      <c r="AW992" s="5" t="s">
        <v>4538</v>
      </c>
      <c r="BG992" s="5" t="s">
        <v>369</v>
      </c>
      <c r="BH992" s="5" t="s">
        <v>370</v>
      </c>
      <c r="BI992" s="5" t="s">
        <v>4539</v>
      </c>
      <c r="BJ992" s="5" t="s">
        <v>4540</v>
      </c>
      <c r="BK992" s="5" t="s">
        <v>369</v>
      </c>
      <c r="BL992" s="5" t="s">
        <v>370</v>
      </c>
      <c r="BM992" s="5" t="s">
        <v>2369</v>
      </c>
      <c r="BN992" s="5" t="s">
        <v>2370</v>
      </c>
      <c r="BO992" s="5" t="s">
        <v>369</v>
      </c>
      <c r="BP992" s="5" t="s">
        <v>370</v>
      </c>
      <c r="BQ992" s="5" t="s">
        <v>4541</v>
      </c>
      <c r="BR992" s="5" t="s">
        <v>4542</v>
      </c>
      <c r="BS992" s="5" t="s">
        <v>228</v>
      </c>
      <c r="BT992" s="5" t="s">
        <v>229</v>
      </c>
    </row>
    <row r="993" spans="1:72" ht="13.5" customHeight="1">
      <c r="A993" s="7" t="str">
        <f>HYPERLINK("http://kyu.snu.ac.kr/sdhj/index.jsp?type=hj/GK14746_00IM0001_115a.jpg","1867_수북면_115a")</f>
        <v>1867_수북면_115a</v>
      </c>
      <c r="B993" s="4">
        <v>1867</v>
      </c>
      <c r="C993" s="4" t="s">
        <v>7585</v>
      </c>
      <c r="D993" s="4" t="s">
        <v>7586</v>
      </c>
      <c r="E993" s="4">
        <v>992</v>
      </c>
      <c r="F993" s="5">
        <v>7</v>
      </c>
      <c r="G993" s="5" t="s">
        <v>4149</v>
      </c>
      <c r="H993" s="5" t="s">
        <v>4150</v>
      </c>
      <c r="I993" s="5">
        <v>5</v>
      </c>
      <c r="L993" s="5">
        <v>3</v>
      </c>
      <c r="M993" s="4" t="s">
        <v>4534</v>
      </c>
      <c r="N993" s="4" t="s">
        <v>4535</v>
      </c>
      <c r="S993" s="5" t="s">
        <v>96</v>
      </c>
      <c r="T993" s="5" t="s">
        <v>97</v>
      </c>
      <c r="W993" s="5" t="s">
        <v>1817</v>
      </c>
      <c r="X993" s="5" t="s">
        <v>1818</v>
      </c>
      <c r="Y993" s="5" t="s">
        <v>22</v>
      </c>
      <c r="Z993" s="5" t="s">
        <v>23</v>
      </c>
      <c r="AC993" s="5">
        <v>63</v>
      </c>
      <c r="AD993" s="5" t="s">
        <v>100</v>
      </c>
      <c r="AE993" s="5" t="s">
        <v>101</v>
      </c>
      <c r="AJ993" s="5" t="s">
        <v>35</v>
      </c>
      <c r="AK993" s="5" t="s">
        <v>36</v>
      </c>
      <c r="AL993" s="5" t="s">
        <v>190</v>
      </c>
      <c r="AM993" s="5" t="s">
        <v>191</v>
      </c>
      <c r="AT993" s="5" t="s">
        <v>369</v>
      </c>
      <c r="AU993" s="5" t="s">
        <v>370</v>
      </c>
      <c r="AV993" s="5" t="s">
        <v>4332</v>
      </c>
      <c r="AW993" s="5" t="s">
        <v>4333</v>
      </c>
      <c r="BG993" s="5" t="s">
        <v>369</v>
      </c>
      <c r="BH993" s="5" t="s">
        <v>370</v>
      </c>
      <c r="BI993" s="5" t="s">
        <v>4334</v>
      </c>
      <c r="BJ993" s="5" t="s">
        <v>4335</v>
      </c>
      <c r="BK993" s="5" t="s">
        <v>369</v>
      </c>
      <c r="BL993" s="5" t="s">
        <v>370</v>
      </c>
      <c r="BM993" s="5" t="s">
        <v>4543</v>
      </c>
      <c r="BN993" s="5" t="s">
        <v>4544</v>
      </c>
      <c r="BO993" s="5" t="s">
        <v>314</v>
      </c>
      <c r="BP993" s="5" t="s">
        <v>315</v>
      </c>
      <c r="BQ993" s="5" t="s">
        <v>4545</v>
      </c>
      <c r="BR993" s="5" t="s">
        <v>4546</v>
      </c>
      <c r="BS993" s="5" t="s">
        <v>228</v>
      </c>
      <c r="BT993" s="5" t="s">
        <v>229</v>
      </c>
    </row>
    <row r="994" spans="1:72" ht="13.5" customHeight="1">
      <c r="A994" s="7" t="str">
        <f>HYPERLINK("http://kyu.snu.ac.kr/sdhj/index.jsp?type=hj/GK14746_00IM0001_115b.jpg","1867_수북면_115b")</f>
        <v>1867_수북면_115b</v>
      </c>
      <c r="B994" s="4">
        <v>1867</v>
      </c>
      <c r="C994" s="4" t="s">
        <v>8284</v>
      </c>
      <c r="D994" s="4" t="s">
        <v>8285</v>
      </c>
      <c r="E994" s="4">
        <v>993</v>
      </c>
      <c r="F994" s="5">
        <v>7</v>
      </c>
      <c r="G994" s="5" t="s">
        <v>4149</v>
      </c>
      <c r="H994" s="5" t="s">
        <v>4150</v>
      </c>
      <c r="I994" s="5">
        <v>5</v>
      </c>
      <c r="L994" s="5">
        <v>3</v>
      </c>
      <c r="M994" s="4" t="s">
        <v>4534</v>
      </c>
      <c r="N994" s="4" t="s">
        <v>4535</v>
      </c>
      <c r="S994" s="5" t="s">
        <v>114</v>
      </c>
      <c r="T994" s="5" t="s">
        <v>115</v>
      </c>
      <c r="U994" s="5" t="s">
        <v>369</v>
      </c>
      <c r="V994" s="5" t="s">
        <v>370</v>
      </c>
      <c r="Y994" s="5" t="s">
        <v>1635</v>
      </c>
      <c r="Z994" s="5" t="s">
        <v>1636</v>
      </c>
      <c r="AC994" s="5">
        <v>33</v>
      </c>
      <c r="AD994" s="5" t="s">
        <v>994</v>
      </c>
      <c r="AE994" s="5" t="s">
        <v>995</v>
      </c>
    </row>
    <row r="995" spans="1:72" ht="13.5" customHeight="1">
      <c r="A995" s="7" t="str">
        <f>HYPERLINK("http://kyu.snu.ac.kr/sdhj/index.jsp?type=hj/GK14746_00IM0001_115b.jpg","1867_수북면_115b")</f>
        <v>1867_수북면_115b</v>
      </c>
      <c r="B995" s="4">
        <v>1867</v>
      </c>
      <c r="C995" s="4" t="s">
        <v>7778</v>
      </c>
      <c r="D995" s="4" t="s">
        <v>7779</v>
      </c>
      <c r="E995" s="4">
        <v>994</v>
      </c>
      <c r="F995" s="5">
        <v>7</v>
      </c>
      <c r="G995" s="5" t="s">
        <v>4149</v>
      </c>
      <c r="H995" s="5" t="s">
        <v>4150</v>
      </c>
      <c r="I995" s="5">
        <v>5</v>
      </c>
      <c r="L995" s="5">
        <v>3</v>
      </c>
      <c r="M995" s="4" t="s">
        <v>4534</v>
      </c>
      <c r="N995" s="4" t="s">
        <v>4535</v>
      </c>
      <c r="S995" s="5" t="s">
        <v>208</v>
      </c>
      <c r="T995" s="5" t="s">
        <v>209</v>
      </c>
      <c r="W995" s="5" t="s">
        <v>78</v>
      </c>
      <c r="X995" s="5" t="s">
        <v>79</v>
      </c>
      <c r="Y995" s="5" t="s">
        <v>22</v>
      </c>
      <c r="Z995" s="5" t="s">
        <v>23</v>
      </c>
      <c r="AC995" s="5">
        <v>34</v>
      </c>
      <c r="AD995" s="5" t="s">
        <v>276</v>
      </c>
      <c r="AE995" s="5" t="s">
        <v>277</v>
      </c>
      <c r="AJ995" s="5" t="s">
        <v>35</v>
      </c>
      <c r="AK995" s="5" t="s">
        <v>36</v>
      </c>
      <c r="AL995" s="5" t="s">
        <v>84</v>
      </c>
      <c r="AM995" s="5" t="s">
        <v>85</v>
      </c>
    </row>
    <row r="996" spans="1:72" ht="13.5" customHeight="1">
      <c r="A996" s="7" t="str">
        <f>HYPERLINK("http://kyu.snu.ac.kr/sdhj/index.jsp?type=hj/GK14746_00IM0001_115b.jpg","1867_수북면_115b")</f>
        <v>1867_수북면_115b</v>
      </c>
      <c r="B996" s="4">
        <v>1867</v>
      </c>
      <c r="C996" s="4" t="s">
        <v>7778</v>
      </c>
      <c r="D996" s="4" t="s">
        <v>7779</v>
      </c>
      <c r="E996" s="4">
        <v>995</v>
      </c>
      <c r="F996" s="5">
        <v>7</v>
      </c>
      <c r="G996" s="5" t="s">
        <v>4149</v>
      </c>
      <c r="H996" s="5" t="s">
        <v>4150</v>
      </c>
      <c r="I996" s="5">
        <v>5</v>
      </c>
      <c r="L996" s="5">
        <v>3</v>
      </c>
      <c r="M996" s="4" t="s">
        <v>4534</v>
      </c>
      <c r="N996" s="4" t="s">
        <v>4535</v>
      </c>
      <c r="S996" s="5" t="s">
        <v>114</v>
      </c>
      <c r="T996" s="5" t="s">
        <v>115</v>
      </c>
      <c r="Y996" s="5" t="s">
        <v>4202</v>
      </c>
      <c r="Z996" s="5" t="s">
        <v>2820</v>
      </c>
      <c r="AC996" s="5">
        <v>15</v>
      </c>
      <c r="AD996" s="5" t="s">
        <v>503</v>
      </c>
      <c r="AE996" s="5" t="s">
        <v>504</v>
      </c>
    </row>
    <row r="997" spans="1:72" ht="13.5" customHeight="1">
      <c r="A997" s="7" t="str">
        <f>HYPERLINK("http://kyu.snu.ac.kr/sdhj/index.jsp?type=hj/GK14746_00IM0001_115b.jpg","1867_수북면_115b")</f>
        <v>1867_수북면_115b</v>
      </c>
      <c r="B997" s="4">
        <v>1867</v>
      </c>
      <c r="C997" s="4" t="s">
        <v>7778</v>
      </c>
      <c r="D997" s="4" t="s">
        <v>7779</v>
      </c>
      <c r="E997" s="4">
        <v>996</v>
      </c>
      <c r="F997" s="5">
        <v>7</v>
      </c>
      <c r="G997" s="5" t="s">
        <v>4149</v>
      </c>
      <c r="H997" s="5" t="s">
        <v>4150</v>
      </c>
      <c r="I997" s="5">
        <v>5</v>
      </c>
      <c r="L997" s="5">
        <v>3</v>
      </c>
      <c r="M997" s="4" t="s">
        <v>4534</v>
      </c>
      <c r="N997" s="4" t="s">
        <v>4535</v>
      </c>
      <c r="S997" s="5" t="s">
        <v>296</v>
      </c>
      <c r="T997" s="5" t="s">
        <v>297</v>
      </c>
      <c r="Y997" s="5" t="s">
        <v>4547</v>
      </c>
      <c r="Z997" s="5" t="s">
        <v>4548</v>
      </c>
      <c r="AC997" s="5">
        <v>33</v>
      </c>
      <c r="AD997" s="5" t="s">
        <v>994</v>
      </c>
      <c r="AE997" s="5" t="s">
        <v>995</v>
      </c>
    </row>
    <row r="998" spans="1:72" ht="13.5" customHeight="1">
      <c r="A998" s="7" t="str">
        <f>HYPERLINK("http://kyu.snu.ac.kr/sdhj/index.jsp?type=hj/GK14746_00IM0001_115b.jpg","1867_수북면_115b")</f>
        <v>1867_수북면_115b</v>
      </c>
      <c r="B998" s="4">
        <v>1867</v>
      </c>
      <c r="C998" s="4" t="s">
        <v>7778</v>
      </c>
      <c r="D998" s="4" t="s">
        <v>7779</v>
      </c>
      <c r="E998" s="4">
        <v>997</v>
      </c>
      <c r="F998" s="5">
        <v>7</v>
      </c>
      <c r="G998" s="5" t="s">
        <v>4149</v>
      </c>
      <c r="H998" s="5" t="s">
        <v>4150</v>
      </c>
      <c r="I998" s="5">
        <v>5</v>
      </c>
      <c r="L998" s="5">
        <v>3</v>
      </c>
      <c r="M998" s="4" t="s">
        <v>4534</v>
      </c>
      <c r="N998" s="4" t="s">
        <v>4535</v>
      </c>
      <c r="S998" s="5" t="s">
        <v>114</v>
      </c>
      <c r="T998" s="5" t="s">
        <v>115</v>
      </c>
      <c r="Y998" s="5" t="s">
        <v>2236</v>
      </c>
      <c r="Z998" s="5" t="s">
        <v>2237</v>
      </c>
      <c r="AC998" s="5">
        <v>8</v>
      </c>
      <c r="AD998" s="5" t="s">
        <v>264</v>
      </c>
      <c r="AE998" s="5" t="s">
        <v>265</v>
      </c>
    </row>
    <row r="999" spans="1:72" ht="13.5" customHeight="1">
      <c r="A999" s="7" t="str">
        <f>HYPERLINK("http://kyu.snu.ac.kr/sdhj/index.jsp?type=hj/GK14746_00IM0001_115b.jpg","1867_수북면_115b")</f>
        <v>1867_수북면_115b</v>
      </c>
      <c r="B999" s="4">
        <v>1867</v>
      </c>
      <c r="C999" s="4" t="s">
        <v>7778</v>
      </c>
      <c r="D999" s="4" t="s">
        <v>7779</v>
      </c>
      <c r="E999" s="4">
        <v>998</v>
      </c>
      <c r="F999" s="5">
        <v>7</v>
      </c>
      <c r="G999" s="5" t="s">
        <v>4149</v>
      </c>
      <c r="H999" s="5" t="s">
        <v>4150</v>
      </c>
      <c r="I999" s="5">
        <v>5</v>
      </c>
      <c r="L999" s="5">
        <v>3</v>
      </c>
      <c r="M999" s="4" t="s">
        <v>4534</v>
      </c>
      <c r="N999" s="4" t="s">
        <v>4535</v>
      </c>
      <c r="S999" s="5" t="s">
        <v>124</v>
      </c>
      <c r="T999" s="5" t="s">
        <v>125</v>
      </c>
      <c r="AC999" s="5">
        <v>12</v>
      </c>
      <c r="AD999" s="5" t="s">
        <v>765</v>
      </c>
      <c r="AE999" s="5" t="s">
        <v>766</v>
      </c>
    </row>
    <row r="1000" spans="1:72" ht="13.5" customHeight="1">
      <c r="A1000" s="7" t="str">
        <f>HYPERLINK("http://kyu.snu.ac.kr/sdhj/index.jsp?type=hj/GK14746_00IM0001_115b.jpg","1867_수북면_115b")</f>
        <v>1867_수북면_115b</v>
      </c>
      <c r="B1000" s="4">
        <v>1867</v>
      </c>
      <c r="C1000" s="4" t="s">
        <v>7778</v>
      </c>
      <c r="D1000" s="4" t="s">
        <v>7779</v>
      </c>
      <c r="E1000" s="4">
        <v>999</v>
      </c>
      <c r="F1000" s="5">
        <v>7</v>
      </c>
      <c r="G1000" s="5" t="s">
        <v>4149</v>
      </c>
      <c r="H1000" s="5" t="s">
        <v>4150</v>
      </c>
      <c r="I1000" s="5">
        <v>5</v>
      </c>
      <c r="L1000" s="5">
        <v>4</v>
      </c>
      <c r="M1000" s="4" t="s">
        <v>4549</v>
      </c>
      <c r="N1000" s="4" t="s">
        <v>4550</v>
      </c>
      <c r="T1000" s="5" t="s">
        <v>8216</v>
      </c>
      <c r="U1000" s="5" t="s">
        <v>369</v>
      </c>
      <c r="V1000" s="5" t="s">
        <v>370</v>
      </c>
      <c r="W1000" s="5" t="s">
        <v>336</v>
      </c>
      <c r="X1000" s="5" t="s">
        <v>337</v>
      </c>
      <c r="Y1000" s="5" t="s">
        <v>4551</v>
      </c>
      <c r="Z1000" s="5" t="s">
        <v>4552</v>
      </c>
      <c r="AC1000" s="5">
        <v>54</v>
      </c>
      <c r="AD1000" s="5" t="s">
        <v>970</v>
      </c>
      <c r="AE1000" s="5" t="s">
        <v>971</v>
      </c>
      <c r="AJ1000" s="5" t="s">
        <v>35</v>
      </c>
      <c r="AK1000" s="5" t="s">
        <v>36</v>
      </c>
      <c r="AL1000" s="5" t="s">
        <v>342</v>
      </c>
      <c r="AM1000" s="5" t="s">
        <v>343</v>
      </c>
      <c r="AT1000" s="5" t="s">
        <v>369</v>
      </c>
      <c r="AU1000" s="5" t="s">
        <v>370</v>
      </c>
      <c r="AV1000" s="5" t="s">
        <v>4553</v>
      </c>
      <c r="AW1000" s="5" t="s">
        <v>3851</v>
      </c>
      <c r="BG1000" s="5" t="s">
        <v>369</v>
      </c>
      <c r="BH1000" s="5" t="s">
        <v>370</v>
      </c>
      <c r="BI1000" s="5" t="s">
        <v>4554</v>
      </c>
      <c r="BJ1000" s="5" t="s">
        <v>4555</v>
      </c>
      <c r="BK1000" s="5" t="s">
        <v>369</v>
      </c>
      <c r="BL1000" s="5" t="s">
        <v>370</v>
      </c>
      <c r="BM1000" s="5" t="s">
        <v>4556</v>
      </c>
      <c r="BN1000" s="5" t="s">
        <v>4557</v>
      </c>
      <c r="BO1000" s="5" t="s">
        <v>369</v>
      </c>
      <c r="BP1000" s="5" t="s">
        <v>370</v>
      </c>
      <c r="BQ1000" s="5" t="s">
        <v>4558</v>
      </c>
      <c r="BR1000" s="5" t="s">
        <v>4559</v>
      </c>
      <c r="BS1000" s="5" t="s">
        <v>160</v>
      </c>
      <c r="BT1000" s="5" t="s">
        <v>161</v>
      </c>
    </row>
    <row r="1001" spans="1:72" ht="13.5" customHeight="1">
      <c r="A1001" s="7" t="str">
        <f>HYPERLINK("http://kyu.snu.ac.kr/sdhj/index.jsp?type=hj/GK14746_00IM0001_115b.jpg","1867_수북면_115b")</f>
        <v>1867_수북면_115b</v>
      </c>
      <c r="B1001" s="4">
        <v>1867</v>
      </c>
      <c r="C1001" s="4" t="s">
        <v>8286</v>
      </c>
      <c r="D1001" s="4" t="s">
        <v>8287</v>
      </c>
      <c r="E1001" s="4">
        <v>1000</v>
      </c>
      <c r="F1001" s="5">
        <v>7</v>
      </c>
      <c r="G1001" s="5" t="s">
        <v>4149</v>
      </c>
      <c r="H1001" s="5" t="s">
        <v>4150</v>
      </c>
      <c r="I1001" s="5">
        <v>5</v>
      </c>
      <c r="L1001" s="5">
        <v>4</v>
      </c>
      <c r="M1001" s="4" t="s">
        <v>4549</v>
      </c>
      <c r="N1001" s="4" t="s">
        <v>4550</v>
      </c>
      <c r="S1001" s="5" t="s">
        <v>254</v>
      </c>
      <c r="T1001" s="5" t="s">
        <v>255</v>
      </c>
      <c r="Y1001" s="5" t="s">
        <v>4560</v>
      </c>
      <c r="Z1001" s="5" t="s">
        <v>4561</v>
      </c>
      <c r="AC1001" s="5">
        <v>28</v>
      </c>
      <c r="AD1001" s="5" t="s">
        <v>992</v>
      </c>
      <c r="AE1001" s="5" t="s">
        <v>993</v>
      </c>
    </row>
    <row r="1002" spans="1:72" ht="13.5" customHeight="1">
      <c r="A1002" s="7" t="str">
        <f>HYPERLINK("http://kyu.snu.ac.kr/sdhj/index.jsp?type=hj/GK14746_00IM0001_115b.jpg","1867_수북면_115b")</f>
        <v>1867_수북면_115b</v>
      </c>
      <c r="B1002" s="4">
        <v>1867</v>
      </c>
      <c r="C1002" s="4" t="s">
        <v>7681</v>
      </c>
      <c r="D1002" s="4" t="s">
        <v>7682</v>
      </c>
      <c r="E1002" s="4">
        <v>1001</v>
      </c>
      <c r="F1002" s="5">
        <v>7</v>
      </c>
      <c r="G1002" s="5" t="s">
        <v>4149</v>
      </c>
      <c r="H1002" s="5" t="s">
        <v>4150</v>
      </c>
      <c r="I1002" s="5">
        <v>5</v>
      </c>
      <c r="L1002" s="5">
        <v>4</v>
      </c>
      <c r="M1002" s="4" t="s">
        <v>4549</v>
      </c>
      <c r="N1002" s="4" t="s">
        <v>4550</v>
      </c>
      <c r="S1002" s="5" t="s">
        <v>254</v>
      </c>
      <c r="T1002" s="5" t="s">
        <v>255</v>
      </c>
      <c r="Y1002" s="5" t="s">
        <v>2236</v>
      </c>
      <c r="Z1002" s="5" t="s">
        <v>2237</v>
      </c>
      <c r="AC1002" s="5">
        <v>24</v>
      </c>
      <c r="AD1002" s="5" t="s">
        <v>268</v>
      </c>
      <c r="AE1002" s="5" t="s">
        <v>269</v>
      </c>
    </row>
    <row r="1003" spans="1:72" ht="13.5" customHeight="1">
      <c r="A1003" s="7" t="str">
        <f>HYPERLINK("http://kyu.snu.ac.kr/sdhj/index.jsp?type=hj/GK14746_00IM0001_115b.jpg","1867_수북면_115b")</f>
        <v>1867_수북면_115b</v>
      </c>
      <c r="B1003" s="4">
        <v>1867</v>
      </c>
      <c r="C1003" s="4" t="s">
        <v>7681</v>
      </c>
      <c r="D1003" s="4" t="s">
        <v>7682</v>
      </c>
      <c r="E1003" s="4">
        <v>1002</v>
      </c>
      <c r="F1003" s="5">
        <v>7</v>
      </c>
      <c r="G1003" s="5" t="s">
        <v>4149</v>
      </c>
      <c r="H1003" s="5" t="s">
        <v>4150</v>
      </c>
      <c r="I1003" s="5">
        <v>5</v>
      </c>
      <c r="L1003" s="5">
        <v>4</v>
      </c>
      <c r="M1003" s="4" t="s">
        <v>4549</v>
      </c>
      <c r="N1003" s="4" t="s">
        <v>4550</v>
      </c>
      <c r="S1003" s="5" t="s">
        <v>114</v>
      </c>
      <c r="T1003" s="5" t="s">
        <v>115</v>
      </c>
      <c r="Y1003" s="5" t="s">
        <v>4562</v>
      </c>
      <c r="Z1003" s="5" t="s">
        <v>4563</v>
      </c>
      <c r="AC1003" s="5">
        <v>27</v>
      </c>
      <c r="AD1003" s="5" t="s">
        <v>174</v>
      </c>
      <c r="AE1003" s="5" t="s">
        <v>175</v>
      </c>
    </row>
    <row r="1004" spans="1:72" ht="13.5" customHeight="1">
      <c r="A1004" s="7" t="str">
        <f>HYPERLINK("http://kyu.snu.ac.kr/sdhj/index.jsp?type=hj/GK14746_00IM0001_115b.jpg","1867_수북면_115b")</f>
        <v>1867_수북면_115b</v>
      </c>
      <c r="B1004" s="4">
        <v>1867</v>
      </c>
      <c r="C1004" s="4" t="s">
        <v>7681</v>
      </c>
      <c r="D1004" s="4" t="s">
        <v>7682</v>
      </c>
      <c r="E1004" s="4">
        <v>1003</v>
      </c>
      <c r="F1004" s="5">
        <v>7</v>
      </c>
      <c r="G1004" s="5" t="s">
        <v>4149</v>
      </c>
      <c r="H1004" s="5" t="s">
        <v>4150</v>
      </c>
      <c r="I1004" s="5">
        <v>5</v>
      </c>
      <c r="L1004" s="5">
        <v>4</v>
      </c>
      <c r="M1004" s="4" t="s">
        <v>4549</v>
      </c>
      <c r="N1004" s="4" t="s">
        <v>4550</v>
      </c>
      <c r="S1004" s="5" t="s">
        <v>114</v>
      </c>
      <c r="T1004" s="5" t="s">
        <v>115</v>
      </c>
      <c r="Y1004" s="5" t="s">
        <v>4564</v>
      </c>
      <c r="Z1004" s="5" t="s">
        <v>4565</v>
      </c>
      <c r="AC1004" s="5">
        <v>24</v>
      </c>
      <c r="AD1004" s="5" t="s">
        <v>268</v>
      </c>
      <c r="AE1004" s="5" t="s">
        <v>269</v>
      </c>
    </row>
    <row r="1005" spans="1:72" ht="13.5" customHeight="1">
      <c r="A1005" s="7" t="str">
        <f>HYPERLINK("http://kyu.snu.ac.kr/sdhj/index.jsp?type=hj/GK14746_00IM0001_115b.jpg","1867_수북면_115b")</f>
        <v>1867_수북면_115b</v>
      </c>
      <c r="B1005" s="4">
        <v>1867</v>
      </c>
      <c r="C1005" s="4" t="s">
        <v>7681</v>
      </c>
      <c r="D1005" s="4" t="s">
        <v>7682</v>
      </c>
      <c r="E1005" s="4">
        <v>1004</v>
      </c>
      <c r="F1005" s="5">
        <v>7</v>
      </c>
      <c r="G1005" s="5" t="s">
        <v>4149</v>
      </c>
      <c r="H1005" s="5" t="s">
        <v>4150</v>
      </c>
      <c r="I1005" s="5">
        <v>5</v>
      </c>
      <c r="L1005" s="5">
        <v>5</v>
      </c>
      <c r="M1005" s="4" t="s">
        <v>4566</v>
      </c>
      <c r="N1005" s="4" t="s">
        <v>4567</v>
      </c>
      <c r="T1005" s="5" t="s">
        <v>7528</v>
      </c>
      <c r="U1005" s="5" t="s">
        <v>369</v>
      </c>
      <c r="V1005" s="5" t="s">
        <v>370</v>
      </c>
      <c r="W1005" s="5" t="s">
        <v>210</v>
      </c>
      <c r="X1005" s="5" t="s">
        <v>211</v>
      </c>
      <c r="Y1005" s="5" t="s">
        <v>4568</v>
      </c>
      <c r="Z1005" s="5" t="s">
        <v>4569</v>
      </c>
      <c r="AC1005" s="5">
        <v>56</v>
      </c>
      <c r="AD1005" s="5" t="s">
        <v>1006</v>
      </c>
      <c r="AE1005" s="5" t="s">
        <v>1007</v>
      </c>
      <c r="AJ1005" s="5" t="s">
        <v>35</v>
      </c>
      <c r="AK1005" s="5" t="s">
        <v>36</v>
      </c>
      <c r="AL1005" s="5" t="s">
        <v>154</v>
      </c>
      <c r="AM1005" s="5" t="s">
        <v>155</v>
      </c>
      <c r="AT1005" s="5" t="s">
        <v>369</v>
      </c>
      <c r="AU1005" s="5" t="s">
        <v>370</v>
      </c>
      <c r="AV1005" s="5" t="s">
        <v>4570</v>
      </c>
      <c r="AW1005" s="5" t="s">
        <v>4571</v>
      </c>
      <c r="BG1005" s="5" t="s">
        <v>369</v>
      </c>
      <c r="BH1005" s="5" t="s">
        <v>370</v>
      </c>
      <c r="BI1005" s="5" t="s">
        <v>4572</v>
      </c>
      <c r="BJ1005" s="5" t="s">
        <v>4350</v>
      </c>
      <c r="BK1005" s="5" t="s">
        <v>369</v>
      </c>
      <c r="BL1005" s="5" t="s">
        <v>370</v>
      </c>
      <c r="BM1005" s="5" t="s">
        <v>4573</v>
      </c>
      <c r="BN1005" s="5" t="s">
        <v>4574</v>
      </c>
      <c r="BO1005" s="5" t="s">
        <v>369</v>
      </c>
      <c r="BP1005" s="5" t="s">
        <v>370</v>
      </c>
      <c r="BQ1005" s="5" t="s">
        <v>4575</v>
      </c>
      <c r="BR1005" s="5" t="s">
        <v>4576</v>
      </c>
      <c r="BS1005" s="5" t="s">
        <v>160</v>
      </c>
      <c r="BT1005" s="5" t="s">
        <v>161</v>
      </c>
    </row>
    <row r="1006" spans="1:72" ht="13.5" customHeight="1">
      <c r="A1006" s="7" t="str">
        <f>HYPERLINK("http://kyu.snu.ac.kr/sdhj/index.jsp?type=hj/GK14746_00IM0001_115b.jpg","1867_수북면_115b")</f>
        <v>1867_수북면_115b</v>
      </c>
      <c r="B1006" s="4">
        <v>1867</v>
      </c>
      <c r="C1006" s="4" t="s">
        <v>7520</v>
      </c>
      <c r="D1006" s="4" t="s">
        <v>7521</v>
      </c>
      <c r="E1006" s="4">
        <v>1005</v>
      </c>
      <c r="F1006" s="5">
        <v>7</v>
      </c>
      <c r="G1006" s="5" t="s">
        <v>4149</v>
      </c>
      <c r="H1006" s="5" t="s">
        <v>4150</v>
      </c>
      <c r="I1006" s="5">
        <v>5</v>
      </c>
      <c r="L1006" s="5">
        <v>5</v>
      </c>
      <c r="M1006" s="4" t="s">
        <v>4566</v>
      </c>
      <c r="N1006" s="4" t="s">
        <v>4567</v>
      </c>
      <c r="S1006" s="5" t="s">
        <v>661</v>
      </c>
      <c r="T1006" s="5" t="s">
        <v>662</v>
      </c>
      <c r="W1006" s="5" t="s">
        <v>78</v>
      </c>
      <c r="X1006" s="5" t="s">
        <v>79</v>
      </c>
      <c r="Y1006" s="5" t="s">
        <v>22</v>
      </c>
      <c r="Z1006" s="5" t="s">
        <v>23</v>
      </c>
      <c r="AC1006" s="5">
        <v>90</v>
      </c>
      <c r="AD1006" s="5" t="s">
        <v>1197</v>
      </c>
      <c r="AE1006" s="5" t="s">
        <v>1198</v>
      </c>
    </row>
    <row r="1007" spans="1:72" ht="13.5" customHeight="1">
      <c r="A1007" s="7" t="str">
        <f>HYPERLINK("http://kyu.snu.ac.kr/sdhj/index.jsp?type=hj/GK14746_00IM0001_115b.jpg","1867_수북면_115b")</f>
        <v>1867_수북면_115b</v>
      </c>
      <c r="B1007" s="4">
        <v>1867</v>
      </c>
      <c r="C1007" s="4" t="s">
        <v>7481</v>
      </c>
      <c r="D1007" s="4" t="s">
        <v>7482</v>
      </c>
      <c r="E1007" s="4">
        <v>1006</v>
      </c>
      <c r="F1007" s="5">
        <v>7</v>
      </c>
      <c r="G1007" s="5" t="s">
        <v>4149</v>
      </c>
      <c r="H1007" s="5" t="s">
        <v>4150</v>
      </c>
      <c r="I1007" s="5">
        <v>5</v>
      </c>
      <c r="L1007" s="5">
        <v>5</v>
      </c>
      <c r="M1007" s="4" t="s">
        <v>4566</v>
      </c>
      <c r="N1007" s="4" t="s">
        <v>4567</v>
      </c>
      <c r="S1007" s="5" t="s">
        <v>254</v>
      </c>
      <c r="T1007" s="5" t="s">
        <v>255</v>
      </c>
      <c r="Y1007" s="5" t="s">
        <v>4577</v>
      </c>
      <c r="Z1007" s="5" t="s">
        <v>4578</v>
      </c>
      <c r="AC1007" s="5">
        <v>42</v>
      </c>
      <c r="AD1007" s="5" t="s">
        <v>240</v>
      </c>
      <c r="AE1007" s="5" t="s">
        <v>241</v>
      </c>
    </row>
    <row r="1008" spans="1:72" ht="13.5" customHeight="1">
      <c r="A1008" s="7" t="str">
        <f>HYPERLINK("http://kyu.snu.ac.kr/sdhj/index.jsp?type=hj/GK14746_00IM0001_115b.jpg","1867_수북면_115b")</f>
        <v>1867_수북면_115b</v>
      </c>
      <c r="B1008" s="4">
        <v>1867</v>
      </c>
      <c r="C1008" s="4" t="s">
        <v>7481</v>
      </c>
      <c r="D1008" s="4" t="s">
        <v>7482</v>
      </c>
      <c r="E1008" s="4">
        <v>1007</v>
      </c>
      <c r="F1008" s="5">
        <v>7</v>
      </c>
      <c r="G1008" s="5" t="s">
        <v>4149</v>
      </c>
      <c r="H1008" s="5" t="s">
        <v>4150</v>
      </c>
      <c r="I1008" s="5">
        <v>5</v>
      </c>
      <c r="L1008" s="5">
        <v>5</v>
      </c>
      <c r="M1008" s="4" t="s">
        <v>4566</v>
      </c>
      <c r="N1008" s="4" t="s">
        <v>4567</v>
      </c>
      <c r="S1008" s="5" t="s">
        <v>254</v>
      </c>
      <c r="T1008" s="5" t="s">
        <v>255</v>
      </c>
      <c r="Y1008" s="5" t="s">
        <v>4425</v>
      </c>
      <c r="Z1008" s="5" t="s">
        <v>4426</v>
      </c>
      <c r="AC1008" s="5">
        <v>36</v>
      </c>
      <c r="AD1008" s="5" t="s">
        <v>426</v>
      </c>
      <c r="AE1008" s="5" t="s">
        <v>427</v>
      </c>
    </row>
    <row r="1009" spans="1:72" ht="13.5" customHeight="1">
      <c r="A1009" s="7" t="str">
        <f>HYPERLINK("http://kyu.snu.ac.kr/sdhj/index.jsp?type=hj/GK14746_00IM0001_115b.jpg","1867_수북면_115b")</f>
        <v>1867_수북면_115b</v>
      </c>
      <c r="B1009" s="4">
        <v>1867</v>
      </c>
      <c r="C1009" s="4" t="s">
        <v>7481</v>
      </c>
      <c r="D1009" s="4" t="s">
        <v>7482</v>
      </c>
      <c r="E1009" s="4">
        <v>1008</v>
      </c>
      <c r="F1009" s="5">
        <v>7</v>
      </c>
      <c r="G1009" s="5" t="s">
        <v>4149</v>
      </c>
      <c r="H1009" s="5" t="s">
        <v>4150</v>
      </c>
      <c r="I1009" s="5">
        <v>5</v>
      </c>
      <c r="L1009" s="5">
        <v>5</v>
      </c>
      <c r="M1009" s="4" t="s">
        <v>4566</v>
      </c>
      <c r="N1009" s="4" t="s">
        <v>4567</v>
      </c>
      <c r="S1009" s="5" t="s">
        <v>254</v>
      </c>
      <c r="T1009" s="5" t="s">
        <v>255</v>
      </c>
      <c r="Y1009" s="5" t="s">
        <v>4579</v>
      </c>
      <c r="Z1009" s="5" t="s">
        <v>4580</v>
      </c>
      <c r="AC1009" s="5">
        <v>30</v>
      </c>
      <c r="AD1009" s="5" t="s">
        <v>158</v>
      </c>
      <c r="AE1009" s="5" t="s">
        <v>159</v>
      </c>
    </row>
    <row r="1010" spans="1:72" ht="13.5" customHeight="1">
      <c r="A1010" s="7" t="str">
        <f>HYPERLINK("http://kyu.snu.ac.kr/sdhj/index.jsp?type=hj/GK14746_00IM0001_115b.jpg","1867_수북면_115b")</f>
        <v>1867_수북면_115b</v>
      </c>
      <c r="B1010" s="4">
        <v>1867</v>
      </c>
      <c r="C1010" s="4" t="s">
        <v>7481</v>
      </c>
      <c r="D1010" s="4" t="s">
        <v>7482</v>
      </c>
      <c r="E1010" s="4">
        <v>1009</v>
      </c>
      <c r="F1010" s="5">
        <v>7</v>
      </c>
      <c r="G1010" s="5" t="s">
        <v>4149</v>
      </c>
      <c r="H1010" s="5" t="s">
        <v>4150</v>
      </c>
      <c r="I1010" s="5">
        <v>6</v>
      </c>
      <c r="J1010" s="5" t="s">
        <v>4581</v>
      </c>
      <c r="K1010" s="5" t="s">
        <v>4582</v>
      </c>
      <c r="L1010" s="5">
        <v>1</v>
      </c>
      <c r="M1010" s="4" t="s">
        <v>4583</v>
      </c>
      <c r="N1010" s="4" t="s">
        <v>4584</v>
      </c>
      <c r="T1010" s="5" t="s">
        <v>7552</v>
      </c>
      <c r="U1010" s="5" t="s">
        <v>369</v>
      </c>
      <c r="V1010" s="5" t="s">
        <v>370</v>
      </c>
      <c r="W1010" s="5" t="s">
        <v>595</v>
      </c>
      <c r="X1010" s="5" t="s">
        <v>596</v>
      </c>
      <c r="Y1010" s="5" t="s">
        <v>4585</v>
      </c>
      <c r="Z1010" s="5" t="s">
        <v>4586</v>
      </c>
      <c r="AC1010" s="5">
        <v>14</v>
      </c>
      <c r="AD1010" s="5" t="s">
        <v>212</v>
      </c>
      <c r="AE1010" s="5" t="s">
        <v>213</v>
      </c>
      <c r="AJ1010" s="5" t="s">
        <v>35</v>
      </c>
      <c r="AK1010" s="5" t="s">
        <v>36</v>
      </c>
      <c r="AL1010" s="5" t="s">
        <v>428</v>
      </c>
      <c r="AM1010" s="5" t="s">
        <v>429</v>
      </c>
      <c r="AT1010" s="5" t="s">
        <v>369</v>
      </c>
      <c r="AU1010" s="5" t="s">
        <v>370</v>
      </c>
      <c r="AV1010" s="5" t="s">
        <v>4587</v>
      </c>
      <c r="AW1010" s="5" t="s">
        <v>4588</v>
      </c>
      <c r="BG1010" s="5" t="s">
        <v>4589</v>
      </c>
      <c r="BH1010" s="5" t="s">
        <v>2349</v>
      </c>
      <c r="BI1010" s="5" t="s">
        <v>4590</v>
      </c>
      <c r="BJ1010" s="5" t="s">
        <v>3359</v>
      </c>
      <c r="BK1010" s="5" t="s">
        <v>4591</v>
      </c>
      <c r="BL1010" s="5" t="s">
        <v>4592</v>
      </c>
      <c r="BM1010" s="5" t="s">
        <v>4528</v>
      </c>
      <c r="BN1010" s="5" t="s">
        <v>4529</v>
      </c>
      <c r="BO1010" s="5" t="s">
        <v>369</v>
      </c>
      <c r="BP1010" s="5" t="s">
        <v>370</v>
      </c>
      <c r="BQ1010" s="5" t="s">
        <v>4593</v>
      </c>
      <c r="BR1010" s="5" t="s">
        <v>4594</v>
      </c>
      <c r="BS1010" s="5" t="s">
        <v>355</v>
      </c>
      <c r="BT1010" s="5" t="s">
        <v>356</v>
      </c>
    </row>
    <row r="1011" spans="1:72" ht="13.5" customHeight="1">
      <c r="A1011" s="7" t="str">
        <f>HYPERLINK("http://kyu.snu.ac.kr/sdhj/index.jsp?type=hj/GK14746_00IM0001_115b.jpg","1867_수북면_115b")</f>
        <v>1867_수북면_115b</v>
      </c>
      <c r="B1011" s="4">
        <v>1867</v>
      </c>
      <c r="C1011" s="4" t="s">
        <v>8205</v>
      </c>
      <c r="D1011" s="4" t="s">
        <v>8206</v>
      </c>
      <c r="E1011" s="4">
        <v>1010</v>
      </c>
      <c r="F1011" s="5">
        <v>7</v>
      </c>
      <c r="G1011" s="5" t="s">
        <v>4149</v>
      </c>
      <c r="H1011" s="5" t="s">
        <v>4150</v>
      </c>
      <c r="I1011" s="5">
        <v>6</v>
      </c>
      <c r="L1011" s="5">
        <v>1</v>
      </c>
      <c r="M1011" s="4" t="s">
        <v>4583</v>
      </c>
      <c r="N1011" s="4" t="s">
        <v>4584</v>
      </c>
      <c r="S1011" s="5" t="s">
        <v>1807</v>
      </c>
      <c r="T1011" s="5" t="s">
        <v>1808</v>
      </c>
      <c r="Y1011" s="5" t="s">
        <v>4595</v>
      </c>
      <c r="Z1011" s="5" t="s">
        <v>4596</v>
      </c>
      <c r="AC1011" s="5">
        <v>33</v>
      </c>
      <c r="AD1011" s="5" t="s">
        <v>994</v>
      </c>
      <c r="AE1011" s="5" t="s">
        <v>995</v>
      </c>
    </row>
    <row r="1012" spans="1:72" ht="13.5" customHeight="1">
      <c r="A1012" s="7" t="str">
        <f>HYPERLINK("http://kyu.snu.ac.kr/sdhj/index.jsp?type=hj/GK14746_00IM0001_115b.jpg","1867_수북면_115b")</f>
        <v>1867_수북면_115b</v>
      </c>
      <c r="B1012" s="4">
        <v>1867</v>
      </c>
      <c r="C1012" s="4" t="s">
        <v>7553</v>
      </c>
      <c r="D1012" s="4" t="s">
        <v>7554</v>
      </c>
      <c r="E1012" s="4">
        <v>1011</v>
      </c>
      <c r="F1012" s="5">
        <v>7</v>
      </c>
      <c r="G1012" s="5" t="s">
        <v>4149</v>
      </c>
      <c r="H1012" s="5" t="s">
        <v>4150</v>
      </c>
      <c r="I1012" s="5">
        <v>6</v>
      </c>
      <c r="L1012" s="5">
        <v>1</v>
      </c>
      <c r="M1012" s="4" t="s">
        <v>4583</v>
      </c>
      <c r="N1012" s="4" t="s">
        <v>4584</v>
      </c>
      <c r="S1012" s="5" t="s">
        <v>4597</v>
      </c>
      <c r="T1012" s="5" t="s">
        <v>4598</v>
      </c>
      <c r="W1012" s="5" t="s">
        <v>78</v>
      </c>
      <c r="X1012" s="5" t="s">
        <v>79</v>
      </c>
      <c r="Y1012" s="5" t="s">
        <v>22</v>
      </c>
      <c r="Z1012" s="5" t="s">
        <v>23</v>
      </c>
      <c r="AC1012" s="5">
        <v>68</v>
      </c>
      <c r="AD1012" s="5" t="s">
        <v>328</v>
      </c>
      <c r="AE1012" s="5" t="s">
        <v>329</v>
      </c>
    </row>
    <row r="1013" spans="1:72" ht="13.5" customHeight="1">
      <c r="A1013" s="7" t="str">
        <f>HYPERLINK("http://kyu.snu.ac.kr/sdhj/index.jsp?type=hj/GK14746_00IM0001_115b.jpg","1867_수북면_115b")</f>
        <v>1867_수북면_115b</v>
      </c>
      <c r="B1013" s="4">
        <v>1867</v>
      </c>
      <c r="C1013" s="4" t="s">
        <v>7553</v>
      </c>
      <c r="D1013" s="4" t="s">
        <v>7554</v>
      </c>
      <c r="E1013" s="4">
        <v>1012</v>
      </c>
      <c r="F1013" s="5">
        <v>7</v>
      </c>
      <c r="G1013" s="5" t="s">
        <v>4149</v>
      </c>
      <c r="H1013" s="5" t="s">
        <v>4150</v>
      </c>
      <c r="I1013" s="5">
        <v>6</v>
      </c>
      <c r="L1013" s="5">
        <v>2</v>
      </c>
      <c r="M1013" s="4" t="s">
        <v>4599</v>
      </c>
      <c r="N1013" s="4" t="s">
        <v>4600</v>
      </c>
      <c r="T1013" s="5" t="s">
        <v>7558</v>
      </c>
      <c r="U1013" s="5" t="s">
        <v>369</v>
      </c>
      <c r="V1013" s="5" t="s">
        <v>370</v>
      </c>
      <c r="W1013" s="5" t="s">
        <v>78</v>
      </c>
      <c r="X1013" s="5" t="s">
        <v>79</v>
      </c>
      <c r="Y1013" s="5" t="s">
        <v>4601</v>
      </c>
      <c r="Z1013" s="5" t="s">
        <v>2293</v>
      </c>
      <c r="AC1013" s="5">
        <v>32</v>
      </c>
      <c r="AD1013" s="5" t="s">
        <v>158</v>
      </c>
      <c r="AE1013" s="5" t="s">
        <v>159</v>
      </c>
      <c r="AJ1013" s="5" t="s">
        <v>35</v>
      </c>
      <c r="AK1013" s="5" t="s">
        <v>36</v>
      </c>
      <c r="AL1013" s="5" t="s">
        <v>160</v>
      </c>
      <c r="AM1013" s="5" t="s">
        <v>161</v>
      </c>
      <c r="AT1013" s="5" t="s">
        <v>369</v>
      </c>
      <c r="AU1013" s="5" t="s">
        <v>370</v>
      </c>
      <c r="AV1013" s="5" t="s">
        <v>4602</v>
      </c>
      <c r="AW1013" s="5" t="s">
        <v>4603</v>
      </c>
      <c r="BG1013" s="5" t="s">
        <v>369</v>
      </c>
      <c r="BH1013" s="5" t="s">
        <v>370</v>
      </c>
      <c r="BI1013" s="5" t="s">
        <v>4604</v>
      </c>
      <c r="BJ1013" s="5" t="s">
        <v>4176</v>
      </c>
      <c r="BK1013" s="5" t="s">
        <v>369</v>
      </c>
      <c r="BL1013" s="5" t="s">
        <v>370</v>
      </c>
      <c r="BM1013" s="5" t="s">
        <v>4605</v>
      </c>
      <c r="BN1013" s="5" t="s">
        <v>4606</v>
      </c>
      <c r="BO1013" s="5" t="s">
        <v>369</v>
      </c>
      <c r="BP1013" s="5" t="s">
        <v>370</v>
      </c>
      <c r="BQ1013" s="5" t="s">
        <v>4607</v>
      </c>
      <c r="BR1013" s="5" t="s">
        <v>4608</v>
      </c>
      <c r="BS1013" s="5" t="s">
        <v>8288</v>
      </c>
      <c r="BT1013" s="5" t="s">
        <v>8289</v>
      </c>
    </row>
    <row r="1014" spans="1:72" ht="13.5" customHeight="1">
      <c r="A1014" s="7" t="str">
        <f>HYPERLINK("http://kyu.snu.ac.kr/sdhj/index.jsp?type=hj/GK14746_00IM0001_115b.jpg","1867_수북면_115b")</f>
        <v>1867_수북면_115b</v>
      </c>
      <c r="B1014" s="4">
        <v>1867</v>
      </c>
      <c r="C1014" s="4" t="s">
        <v>8290</v>
      </c>
      <c r="D1014" s="4" t="s">
        <v>8291</v>
      </c>
      <c r="E1014" s="4">
        <v>1013</v>
      </c>
      <c r="F1014" s="5">
        <v>7</v>
      </c>
      <c r="G1014" s="5" t="s">
        <v>4149</v>
      </c>
      <c r="H1014" s="5" t="s">
        <v>4150</v>
      </c>
      <c r="I1014" s="5">
        <v>6</v>
      </c>
      <c r="L1014" s="5">
        <v>2</v>
      </c>
      <c r="M1014" s="4" t="s">
        <v>4599</v>
      </c>
      <c r="N1014" s="4" t="s">
        <v>4600</v>
      </c>
      <c r="S1014" s="5" t="s">
        <v>254</v>
      </c>
      <c r="T1014" s="5" t="s">
        <v>255</v>
      </c>
      <c r="Y1014" s="5" t="s">
        <v>4609</v>
      </c>
      <c r="Z1014" s="5" t="s">
        <v>3745</v>
      </c>
      <c r="AC1014" s="5">
        <v>27</v>
      </c>
      <c r="AD1014" s="5" t="s">
        <v>174</v>
      </c>
      <c r="AE1014" s="5" t="s">
        <v>175</v>
      </c>
    </row>
    <row r="1015" spans="1:72" ht="13.5" customHeight="1">
      <c r="A1015" s="7" t="str">
        <f>HYPERLINK("http://kyu.snu.ac.kr/sdhj/index.jsp?type=hj/GK14746_00IM0001_115b.jpg","1867_수북면_115b")</f>
        <v>1867_수북면_115b</v>
      </c>
      <c r="B1015" s="4">
        <v>1867</v>
      </c>
      <c r="C1015" s="4" t="s">
        <v>7566</v>
      </c>
      <c r="D1015" s="4" t="s">
        <v>7567</v>
      </c>
      <c r="E1015" s="4">
        <v>1014</v>
      </c>
      <c r="F1015" s="5">
        <v>7</v>
      </c>
      <c r="G1015" s="5" t="s">
        <v>4149</v>
      </c>
      <c r="H1015" s="5" t="s">
        <v>4150</v>
      </c>
      <c r="I1015" s="5">
        <v>6</v>
      </c>
      <c r="L1015" s="5">
        <v>2</v>
      </c>
      <c r="M1015" s="4" t="s">
        <v>4599</v>
      </c>
      <c r="N1015" s="4" t="s">
        <v>4600</v>
      </c>
      <c r="S1015" s="5" t="s">
        <v>254</v>
      </c>
      <c r="T1015" s="5" t="s">
        <v>255</v>
      </c>
      <c r="Y1015" s="5" t="s">
        <v>4610</v>
      </c>
      <c r="Z1015" s="5" t="s">
        <v>4611</v>
      </c>
      <c r="AC1015" s="5">
        <v>21</v>
      </c>
      <c r="AD1015" s="5" t="s">
        <v>126</v>
      </c>
      <c r="AE1015" s="5" t="s">
        <v>127</v>
      </c>
    </row>
    <row r="1016" spans="1:72" ht="13.5" customHeight="1">
      <c r="A1016" s="7" t="str">
        <f>HYPERLINK("http://kyu.snu.ac.kr/sdhj/index.jsp?type=hj/GK14746_00IM0001_115b.jpg","1867_수북면_115b")</f>
        <v>1867_수북면_115b</v>
      </c>
      <c r="B1016" s="4">
        <v>1867</v>
      </c>
      <c r="C1016" s="4" t="s">
        <v>7566</v>
      </c>
      <c r="D1016" s="4" t="s">
        <v>7567</v>
      </c>
      <c r="E1016" s="4">
        <v>1015</v>
      </c>
      <c r="F1016" s="5">
        <v>7</v>
      </c>
      <c r="G1016" s="5" t="s">
        <v>4149</v>
      </c>
      <c r="H1016" s="5" t="s">
        <v>4150</v>
      </c>
      <c r="I1016" s="5">
        <v>6</v>
      </c>
      <c r="L1016" s="5">
        <v>3</v>
      </c>
      <c r="M1016" s="4" t="s">
        <v>4612</v>
      </c>
      <c r="N1016" s="4" t="s">
        <v>4613</v>
      </c>
      <c r="T1016" s="5" t="s">
        <v>8292</v>
      </c>
      <c r="U1016" s="5" t="s">
        <v>369</v>
      </c>
      <c r="V1016" s="5" t="s">
        <v>370</v>
      </c>
      <c r="W1016" s="5" t="s">
        <v>678</v>
      </c>
      <c r="X1016" s="5" t="s">
        <v>679</v>
      </c>
      <c r="Y1016" s="5" t="s">
        <v>4614</v>
      </c>
      <c r="Z1016" s="5" t="s">
        <v>4615</v>
      </c>
      <c r="AC1016" s="5">
        <v>61</v>
      </c>
      <c r="AD1016" s="5" t="s">
        <v>2205</v>
      </c>
      <c r="AE1016" s="5" t="s">
        <v>2206</v>
      </c>
      <c r="AJ1016" s="5" t="s">
        <v>35</v>
      </c>
      <c r="AK1016" s="5" t="s">
        <v>36</v>
      </c>
      <c r="AL1016" s="5" t="s">
        <v>160</v>
      </c>
      <c r="AM1016" s="5" t="s">
        <v>161</v>
      </c>
      <c r="AT1016" s="5" t="s">
        <v>369</v>
      </c>
      <c r="AU1016" s="5" t="s">
        <v>370</v>
      </c>
      <c r="AV1016" s="5" t="s">
        <v>4616</v>
      </c>
      <c r="AW1016" s="5" t="s">
        <v>4617</v>
      </c>
      <c r="BG1016" s="5" t="s">
        <v>369</v>
      </c>
      <c r="BH1016" s="5" t="s">
        <v>370</v>
      </c>
      <c r="BI1016" s="5" t="s">
        <v>4618</v>
      </c>
      <c r="BJ1016" s="5" t="s">
        <v>4419</v>
      </c>
      <c r="BK1016" s="5" t="s">
        <v>369</v>
      </c>
      <c r="BL1016" s="5" t="s">
        <v>370</v>
      </c>
      <c r="BM1016" s="5" t="s">
        <v>4208</v>
      </c>
      <c r="BN1016" s="5" t="s">
        <v>4209</v>
      </c>
      <c r="BO1016" s="5" t="s">
        <v>369</v>
      </c>
      <c r="BP1016" s="5" t="s">
        <v>370</v>
      </c>
      <c r="BQ1016" s="5" t="s">
        <v>4619</v>
      </c>
      <c r="BR1016" s="5" t="s">
        <v>4620</v>
      </c>
      <c r="BS1016" s="5" t="s">
        <v>8293</v>
      </c>
      <c r="BT1016" s="5" t="s">
        <v>8294</v>
      </c>
    </row>
    <row r="1017" spans="1:72" ht="13.5" customHeight="1">
      <c r="A1017" s="7" t="str">
        <f>HYPERLINK("http://kyu.snu.ac.kr/sdhj/index.jsp?type=hj/GK14746_00IM0001_116a.jpg","1867_수북면_116a")</f>
        <v>1867_수북면_116a</v>
      </c>
      <c r="B1017" s="4">
        <v>1867</v>
      </c>
      <c r="C1017" s="4" t="s">
        <v>7831</v>
      </c>
      <c r="D1017" s="4" t="s">
        <v>7832</v>
      </c>
      <c r="E1017" s="4">
        <v>1016</v>
      </c>
      <c r="F1017" s="5">
        <v>7</v>
      </c>
      <c r="G1017" s="5" t="s">
        <v>4149</v>
      </c>
      <c r="H1017" s="5" t="s">
        <v>4150</v>
      </c>
      <c r="I1017" s="5">
        <v>6</v>
      </c>
      <c r="L1017" s="5">
        <v>3</v>
      </c>
      <c r="M1017" s="4" t="s">
        <v>4612</v>
      </c>
      <c r="N1017" s="4" t="s">
        <v>4613</v>
      </c>
      <c r="S1017" s="5" t="s">
        <v>254</v>
      </c>
      <c r="T1017" s="5" t="s">
        <v>255</v>
      </c>
      <c r="Y1017" s="5" t="s">
        <v>2236</v>
      </c>
      <c r="Z1017" s="5" t="s">
        <v>2237</v>
      </c>
      <c r="AC1017" s="5">
        <v>54</v>
      </c>
      <c r="AD1017" s="5" t="s">
        <v>970</v>
      </c>
      <c r="AE1017" s="5" t="s">
        <v>971</v>
      </c>
    </row>
    <row r="1018" spans="1:72" ht="13.5" customHeight="1">
      <c r="A1018" s="7" t="str">
        <f>HYPERLINK("http://kyu.snu.ac.kr/sdhj/index.jsp?type=hj/GK14746_00IM0001_116a.jpg","1867_수북면_116a")</f>
        <v>1867_수북면_116a</v>
      </c>
      <c r="B1018" s="4">
        <v>1867</v>
      </c>
      <c r="C1018" s="4" t="s">
        <v>7888</v>
      </c>
      <c r="D1018" s="4" t="s">
        <v>7889</v>
      </c>
      <c r="E1018" s="4">
        <v>1017</v>
      </c>
      <c r="F1018" s="5">
        <v>7</v>
      </c>
      <c r="G1018" s="5" t="s">
        <v>4149</v>
      </c>
      <c r="H1018" s="5" t="s">
        <v>4150</v>
      </c>
      <c r="I1018" s="5">
        <v>6</v>
      </c>
      <c r="L1018" s="5">
        <v>3</v>
      </c>
      <c r="M1018" s="4" t="s">
        <v>4612</v>
      </c>
      <c r="N1018" s="4" t="s">
        <v>4613</v>
      </c>
      <c r="S1018" s="5" t="s">
        <v>254</v>
      </c>
      <c r="T1018" s="5" t="s">
        <v>255</v>
      </c>
      <c r="Y1018" s="5" t="s">
        <v>4621</v>
      </c>
      <c r="Z1018" s="5" t="s">
        <v>4622</v>
      </c>
      <c r="AC1018" s="5">
        <v>55</v>
      </c>
      <c r="AD1018" s="5" t="s">
        <v>479</v>
      </c>
      <c r="AE1018" s="5" t="s">
        <v>480</v>
      </c>
    </row>
    <row r="1019" spans="1:72" ht="13.5" customHeight="1">
      <c r="A1019" s="7" t="str">
        <f>HYPERLINK("http://kyu.snu.ac.kr/sdhj/index.jsp?type=hj/GK14746_00IM0001_116a.jpg","1867_수북면_116a")</f>
        <v>1867_수북면_116a</v>
      </c>
      <c r="B1019" s="4">
        <v>1867</v>
      </c>
      <c r="C1019" s="4" t="s">
        <v>7888</v>
      </c>
      <c r="D1019" s="4" t="s">
        <v>7889</v>
      </c>
      <c r="E1019" s="4">
        <v>1018</v>
      </c>
      <c r="F1019" s="5">
        <v>7</v>
      </c>
      <c r="G1019" s="5" t="s">
        <v>4149</v>
      </c>
      <c r="H1019" s="5" t="s">
        <v>4150</v>
      </c>
      <c r="I1019" s="5">
        <v>6</v>
      </c>
      <c r="L1019" s="5">
        <v>4</v>
      </c>
      <c r="M1019" s="4" t="s">
        <v>4623</v>
      </c>
      <c r="N1019" s="4" t="s">
        <v>4624</v>
      </c>
      <c r="T1019" s="5" t="s">
        <v>8216</v>
      </c>
      <c r="U1019" s="5" t="s">
        <v>369</v>
      </c>
      <c r="V1019" s="5" t="s">
        <v>370</v>
      </c>
      <c r="W1019" s="5" t="s">
        <v>336</v>
      </c>
      <c r="X1019" s="5" t="s">
        <v>337</v>
      </c>
      <c r="Y1019" s="5" t="s">
        <v>4625</v>
      </c>
      <c r="Z1019" s="5" t="s">
        <v>4626</v>
      </c>
      <c r="AC1019" s="5">
        <v>50</v>
      </c>
      <c r="AD1019" s="5" t="s">
        <v>194</v>
      </c>
      <c r="AE1019" s="5" t="s">
        <v>195</v>
      </c>
      <c r="AJ1019" s="5" t="s">
        <v>35</v>
      </c>
      <c r="AK1019" s="5" t="s">
        <v>36</v>
      </c>
      <c r="AL1019" s="5" t="s">
        <v>342</v>
      </c>
      <c r="AM1019" s="5" t="s">
        <v>343</v>
      </c>
      <c r="AT1019" s="5" t="s">
        <v>369</v>
      </c>
      <c r="AU1019" s="5" t="s">
        <v>370</v>
      </c>
      <c r="AV1019" s="5" t="s">
        <v>4627</v>
      </c>
      <c r="AW1019" s="5" t="s">
        <v>4628</v>
      </c>
      <c r="BG1019" s="5" t="s">
        <v>369</v>
      </c>
      <c r="BH1019" s="5" t="s">
        <v>370</v>
      </c>
      <c r="BI1019" s="5" t="s">
        <v>2182</v>
      </c>
      <c r="BJ1019" s="5" t="s">
        <v>2183</v>
      </c>
      <c r="BK1019" s="5" t="s">
        <v>369</v>
      </c>
      <c r="BL1019" s="5" t="s">
        <v>370</v>
      </c>
      <c r="BM1019" s="5" t="s">
        <v>4629</v>
      </c>
      <c r="BN1019" s="5" t="s">
        <v>4630</v>
      </c>
      <c r="BO1019" s="5" t="s">
        <v>369</v>
      </c>
      <c r="BP1019" s="5" t="s">
        <v>370</v>
      </c>
      <c r="BQ1019" s="5" t="s">
        <v>4631</v>
      </c>
      <c r="BR1019" s="5" t="s">
        <v>4632</v>
      </c>
      <c r="BS1019" s="5" t="s">
        <v>8295</v>
      </c>
      <c r="BT1019" s="5" t="s">
        <v>8296</v>
      </c>
    </row>
    <row r="1020" spans="1:72" ht="13.5" customHeight="1">
      <c r="A1020" s="7" t="str">
        <f>HYPERLINK("http://kyu.snu.ac.kr/sdhj/index.jsp?type=hj/GK14746_00IM0001_116a.jpg","1867_수북면_116a")</f>
        <v>1867_수북면_116a</v>
      </c>
      <c r="B1020" s="4">
        <v>1867</v>
      </c>
      <c r="C1020" s="4" t="s">
        <v>7931</v>
      </c>
      <c r="D1020" s="4" t="s">
        <v>7932</v>
      </c>
      <c r="E1020" s="4">
        <v>1019</v>
      </c>
      <c r="F1020" s="5">
        <v>7</v>
      </c>
      <c r="G1020" s="5" t="s">
        <v>4149</v>
      </c>
      <c r="H1020" s="5" t="s">
        <v>4150</v>
      </c>
      <c r="I1020" s="5">
        <v>6</v>
      </c>
      <c r="L1020" s="5">
        <v>4</v>
      </c>
      <c r="M1020" s="4" t="s">
        <v>4623</v>
      </c>
      <c r="N1020" s="4" t="s">
        <v>4624</v>
      </c>
      <c r="S1020" s="5" t="s">
        <v>114</v>
      </c>
      <c r="T1020" s="5" t="s">
        <v>115</v>
      </c>
      <c r="Y1020" s="5" t="s">
        <v>2236</v>
      </c>
      <c r="Z1020" s="5" t="s">
        <v>2237</v>
      </c>
      <c r="AC1020" s="5">
        <v>28</v>
      </c>
      <c r="AD1020" s="5" t="s">
        <v>992</v>
      </c>
      <c r="AE1020" s="5" t="s">
        <v>993</v>
      </c>
    </row>
    <row r="1021" spans="1:72" ht="13.5" customHeight="1">
      <c r="A1021" s="7" t="str">
        <f>HYPERLINK("http://kyu.snu.ac.kr/sdhj/index.jsp?type=hj/GK14746_00IM0001_116a.jpg","1867_수북면_116a")</f>
        <v>1867_수북면_116a</v>
      </c>
      <c r="B1021" s="4">
        <v>1867</v>
      </c>
      <c r="C1021" s="4" t="s">
        <v>7681</v>
      </c>
      <c r="D1021" s="4" t="s">
        <v>7682</v>
      </c>
      <c r="E1021" s="4">
        <v>1020</v>
      </c>
      <c r="F1021" s="5">
        <v>7</v>
      </c>
      <c r="G1021" s="5" t="s">
        <v>4149</v>
      </c>
      <c r="H1021" s="5" t="s">
        <v>4150</v>
      </c>
      <c r="I1021" s="5">
        <v>6</v>
      </c>
      <c r="L1021" s="5">
        <v>4</v>
      </c>
      <c r="M1021" s="4" t="s">
        <v>4623</v>
      </c>
      <c r="N1021" s="4" t="s">
        <v>4624</v>
      </c>
      <c r="S1021" s="5" t="s">
        <v>114</v>
      </c>
      <c r="T1021" s="5" t="s">
        <v>115</v>
      </c>
      <c r="Y1021" s="5" t="s">
        <v>8297</v>
      </c>
      <c r="Z1021" s="5" t="s">
        <v>4633</v>
      </c>
      <c r="AC1021" s="5">
        <v>26</v>
      </c>
      <c r="AD1021" s="5" t="s">
        <v>531</v>
      </c>
      <c r="AE1021" s="5" t="s">
        <v>532</v>
      </c>
    </row>
    <row r="1022" spans="1:72" ht="13.5" customHeight="1">
      <c r="A1022" s="7" t="str">
        <f>HYPERLINK("http://kyu.snu.ac.kr/sdhj/index.jsp?type=hj/GK14746_00IM0001_116a.jpg","1867_수북면_116a")</f>
        <v>1867_수북면_116a</v>
      </c>
      <c r="B1022" s="4">
        <v>1867</v>
      </c>
      <c r="C1022" s="4" t="s">
        <v>7681</v>
      </c>
      <c r="D1022" s="4" t="s">
        <v>7682</v>
      </c>
      <c r="E1022" s="4">
        <v>1021</v>
      </c>
      <c r="F1022" s="5">
        <v>7</v>
      </c>
      <c r="G1022" s="5" t="s">
        <v>4149</v>
      </c>
      <c r="H1022" s="5" t="s">
        <v>4150</v>
      </c>
      <c r="I1022" s="5">
        <v>6</v>
      </c>
      <c r="L1022" s="5">
        <v>4</v>
      </c>
      <c r="M1022" s="4" t="s">
        <v>4623</v>
      </c>
      <c r="N1022" s="4" t="s">
        <v>4624</v>
      </c>
      <c r="S1022" s="5" t="s">
        <v>114</v>
      </c>
      <c r="T1022" s="5" t="s">
        <v>115</v>
      </c>
      <c r="Y1022" s="5" t="s">
        <v>2306</v>
      </c>
      <c r="Z1022" s="5" t="s">
        <v>2307</v>
      </c>
      <c r="AC1022" s="5">
        <v>24</v>
      </c>
      <c r="AD1022" s="5" t="s">
        <v>268</v>
      </c>
      <c r="AE1022" s="5" t="s">
        <v>269</v>
      </c>
    </row>
    <row r="1023" spans="1:72" ht="13.5" customHeight="1">
      <c r="A1023" s="7" t="str">
        <f>HYPERLINK("http://kyu.snu.ac.kr/sdhj/index.jsp?type=hj/GK14746_00IM0001_116a.jpg","1867_수북면_116a")</f>
        <v>1867_수북면_116a</v>
      </c>
      <c r="B1023" s="4">
        <v>1867</v>
      </c>
      <c r="C1023" s="4" t="s">
        <v>7681</v>
      </c>
      <c r="D1023" s="4" t="s">
        <v>7682</v>
      </c>
      <c r="E1023" s="4">
        <v>1022</v>
      </c>
      <c r="F1023" s="5">
        <v>7</v>
      </c>
      <c r="G1023" s="5" t="s">
        <v>4149</v>
      </c>
      <c r="H1023" s="5" t="s">
        <v>4150</v>
      </c>
      <c r="I1023" s="5">
        <v>6</v>
      </c>
      <c r="L1023" s="5">
        <v>5</v>
      </c>
      <c r="M1023" s="4" t="s">
        <v>4634</v>
      </c>
      <c r="N1023" s="4" t="s">
        <v>4635</v>
      </c>
      <c r="T1023" s="5" t="s">
        <v>8298</v>
      </c>
      <c r="U1023" s="5" t="s">
        <v>369</v>
      </c>
      <c r="V1023" s="5" t="s">
        <v>370</v>
      </c>
      <c r="W1023" s="5" t="s">
        <v>1457</v>
      </c>
      <c r="X1023" s="5" t="s">
        <v>1076</v>
      </c>
      <c r="Y1023" s="5" t="s">
        <v>4636</v>
      </c>
      <c r="Z1023" s="5" t="s">
        <v>4637</v>
      </c>
      <c r="AC1023" s="5">
        <v>40</v>
      </c>
      <c r="AD1023" s="5" t="s">
        <v>649</v>
      </c>
      <c r="AE1023" s="5" t="s">
        <v>650</v>
      </c>
      <c r="AJ1023" s="5" t="s">
        <v>35</v>
      </c>
      <c r="AK1023" s="5" t="s">
        <v>36</v>
      </c>
      <c r="AL1023" s="5" t="s">
        <v>322</v>
      </c>
      <c r="AM1023" s="5" t="s">
        <v>323</v>
      </c>
      <c r="AT1023" s="5" t="s">
        <v>369</v>
      </c>
      <c r="AU1023" s="5" t="s">
        <v>370</v>
      </c>
      <c r="AV1023" s="5" t="s">
        <v>4638</v>
      </c>
      <c r="AW1023" s="5" t="s">
        <v>4639</v>
      </c>
      <c r="BG1023" s="5" t="s">
        <v>369</v>
      </c>
      <c r="BH1023" s="5" t="s">
        <v>370</v>
      </c>
      <c r="BI1023" s="5" t="s">
        <v>4640</v>
      </c>
      <c r="BJ1023" s="5" t="s">
        <v>4641</v>
      </c>
      <c r="BK1023" s="5" t="s">
        <v>369</v>
      </c>
      <c r="BL1023" s="5" t="s">
        <v>370</v>
      </c>
      <c r="BM1023" s="5" t="s">
        <v>4642</v>
      </c>
      <c r="BN1023" s="5" t="s">
        <v>4643</v>
      </c>
      <c r="BO1023" s="5" t="s">
        <v>4406</v>
      </c>
      <c r="BP1023" s="5" t="s">
        <v>4407</v>
      </c>
      <c r="BQ1023" s="5" t="s">
        <v>8299</v>
      </c>
      <c r="BR1023" s="5" t="s">
        <v>4644</v>
      </c>
      <c r="BS1023" s="5" t="s">
        <v>242</v>
      </c>
      <c r="BT1023" s="5" t="s">
        <v>243</v>
      </c>
    </row>
    <row r="1024" spans="1:72" ht="13.5" customHeight="1">
      <c r="A1024" s="7" t="str">
        <f>HYPERLINK("http://kyu.snu.ac.kr/sdhj/index.jsp?type=hj/GK14746_00IM0001_116a.jpg","1867_수북면_116a")</f>
        <v>1867_수북면_116a</v>
      </c>
      <c r="B1024" s="4">
        <v>1867</v>
      </c>
      <c r="C1024" s="4" t="s">
        <v>7525</v>
      </c>
      <c r="D1024" s="4" t="s">
        <v>7526</v>
      </c>
      <c r="E1024" s="4">
        <v>1023</v>
      </c>
      <c r="F1024" s="5">
        <v>7</v>
      </c>
      <c r="G1024" s="5" t="s">
        <v>4149</v>
      </c>
      <c r="H1024" s="5" t="s">
        <v>4150</v>
      </c>
      <c r="I1024" s="5">
        <v>6</v>
      </c>
      <c r="L1024" s="5">
        <v>5</v>
      </c>
      <c r="M1024" s="4" t="s">
        <v>4634</v>
      </c>
      <c r="N1024" s="4" t="s">
        <v>4635</v>
      </c>
      <c r="S1024" s="5" t="s">
        <v>254</v>
      </c>
      <c r="T1024" s="5" t="s">
        <v>255</v>
      </c>
      <c r="Y1024" s="5" t="s">
        <v>4645</v>
      </c>
      <c r="Z1024" s="5" t="s">
        <v>4646</v>
      </c>
      <c r="AC1024" s="5">
        <v>29</v>
      </c>
      <c r="AD1024" s="5" t="s">
        <v>479</v>
      </c>
      <c r="AE1024" s="5" t="s">
        <v>480</v>
      </c>
    </row>
    <row r="1025" spans="1:72" ht="13.5" customHeight="1">
      <c r="A1025" s="7" t="str">
        <f>HYPERLINK("http://kyu.snu.ac.kr/sdhj/index.jsp?type=hj/GK14746_00IM0001_116a.jpg","1867_수북면_116a")</f>
        <v>1867_수북면_116a</v>
      </c>
      <c r="B1025" s="4">
        <v>1867</v>
      </c>
      <c r="C1025" s="4" t="s">
        <v>7631</v>
      </c>
      <c r="D1025" s="4" t="s">
        <v>7632</v>
      </c>
      <c r="E1025" s="4">
        <v>1024</v>
      </c>
      <c r="F1025" s="5">
        <v>7</v>
      </c>
      <c r="G1025" s="5" t="s">
        <v>4149</v>
      </c>
      <c r="H1025" s="5" t="s">
        <v>4150</v>
      </c>
      <c r="I1025" s="5">
        <v>6</v>
      </c>
      <c r="L1025" s="5">
        <v>5</v>
      </c>
      <c r="M1025" s="4" t="s">
        <v>4634</v>
      </c>
      <c r="N1025" s="4" t="s">
        <v>4635</v>
      </c>
      <c r="S1025" s="5" t="s">
        <v>2448</v>
      </c>
      <c r="T1025" s="5" t="s">
        <v>2449</v>
      </c>
      <c r="Y1025" s="5" t="s">
        <v>4005</v>
      </c>
      <c r="Z1025" s="5" t="s">
        <v>4006</v>
      </c>
      <c r="AC1025" s="5">
        <v>43</v>
      </c>
      <c r="AD1025" s="5" t="s">
        <v>140</v>
      </c>
      <c r="AE1025" s="5" t="s">
        <v>141</v>
      </c>
    </row>
    <row r="1026" spans="1:72" ht="13.5" customHeight="1">
      <c r="A1026" s="7" t="str">
        <f>HYPERLINK("http://kyu.snu.ac.kr/sdhj/index.jsp?type=hj/GK14746_00IM0001_116a.jpg","1867_수북면_116a")</f>
        <v>1867_수북면_116a</v>
      </c>
      <c r="B1026" s="4">
        <v>1867</v>
      </c>
      <c r="C1026" s="4" t="s">
        <v>7631</v>
      </c>
      <c r="D1026" s="4" t="s">
        <v>7632</v>
      </c>
      <c r="E1026" s="4">
        <v>1025</v>
      </c>
      <c r="F1026" s="5">
        <v>7</v>
      </c>
      <c r="G1026" s="5" t="s">
        <v>4149</v>
      </c>
      <c r="H1026" s="5" t="s">
        <v>4150</v>
      </c>
      <c r="I1026" s="5">
        <v>6</v>
      </c>
      <c r="L1026" s="5">
        <v>5</v>
      </c>
      <c r="M1026" s="4" t="s">
        <v>4634</v>
      </c>
      <c r="N1026" s="4" t="s">
        <v>4635</v>
      </c>
      <c r="S1026" s="5" t="s">
        <v>254</v>
      </c>
      <c r="T1026" s="5" t="s">
        <v>255</v>
      </c>
      <c r="Y1026" s="5" t="s">
        <v>4647</v>
      </c>
      <c r="Z1026" s="5" t="s">
        <v>4648</v>
      </c>
      <c r="AC1026" s="5">
        <v>24</v>
      </c>
      <c r="AD1026" s="5" t="s">
        <v>268</v>
      </c>
      <c r="AE1026" s="5" t="s">
        <v>269</v>
      </c>
    </row>
    <row r="1027" spans="1:72" ht="13.5" customHeight="1">
      <c r="A1027" s="7" t="str">
        <f>HYPERLINK("http://kyu.snu.ac.kr/sdhj/index.jsp?type=hj/GK14746_00IM0001_116a.jpg","1867_수북면_116a")</f>
        <v>1867_수북면_116a</v>
      </c>
      <c r="B1027" s="4">
        <v>1867</v>
      </c>
      <c r="C1027" s="4" t="s">
        <v>7631</v>
      </c>
      <c r="D1027" s="4" t="s">
        <v>7632</v>
      </c>
      <c r="E1027" s="4">
        <v>1026</v>
      </c>
      <c r="F1027" s="5">
        <v>7</v>
      </c>
      <c r="G1027" s="5" t="s">
        <v>4149</v>
      </c>
      <c r="H1027" s="5" t="s">
        <v>4150</v>
      </c>
      <c r="I1027" s="5">
        <v>6</v>
      </c>
      <c r="L1027" s="5">
        <v>5</v>
      </c>
      <c r="M1027" s="4" t="s">
        <v>4634</v>
      </c>
      <c r="N1027" s="4" t="s">
        <v>4635</v>
      </c>
      <c r="S1027" s="5" t="s">
        <v>4476</v>
      </c>
      <c r="T1027" s="5" t="s">
        <v>2830</v>
      </c>
      <c r="Y1027" s="5" t="s">
        <v>4649</v>
      </c>
      <c r="Z1027" s="5" t="s">
        <v>4650</v>
      </c>
      <c r="AC1027" s="5">
        <v>29</v>
      </c>
      <c r="AD1027" s="5" t="s">
        <v>120</v>
      </c>
      <c r="AE1027" s="5" t="s">
        <v>121</v>
      </c>
    </row>
    <row r="1028" spans="1:72" ht="13.5" customHeight="1">
      <c r="A1028" s="7" t="str">
        <f>HYPERLINK("http://kyu.snu.ac.kr/sdhj/index.jsp?type=hj/GK14746_00IM0001_116a.jpg","1867_수북면_116a")</f>
        <v>1867_수북면_116a</v>
      </c>
      <c r="B1028" s="4">
        <v>1867</v>
      </c>
      <c r="C1028" s="4" t="s">
        <v>7631</v>
      </c>
      <c r="D1028" s="4" t="s">
        <v>7632</v>
      </c>
      <c r="E1028" s="4">
        <v>1027</v>
      </c>
      <c r="F1028" s="5">
        <v>7</v>
      </c>
      <c r="G1028" s="5" t="s">
        <v>4149</v>
      </c>
      <c r="H1028" s="5" t="s">
        <v>4150</v>
      </c>
      <c r="I1028" s="5">
        <v>6</v>
      </c>
      <c r="L1028" s="5">
        <v>5</v>
      </c>
      <c r="M1028" s="4" t="s">
        <v>4634</v>
      </c>
      <c r="N1028" s="4" t="s">
        <v>4635</v>
      </c>
      <c r="S1028" s="5" t="s">
        <v>4476</v>
      </c>
      <c r="T1028" s="5" t="s">
        <v>2830</v>
      </c>
      <c r="Y1028" s="5" t="s">
        <v>4651</v>
      </c>
      <c r="Z1028" s="5" t="s">
        <v>4652</v>
      </c>
      <c r="AC1028" s="5">
        <v>26</v>
      </c>
      <c r="AD1028" s="5" t="s">
        <v>531</v>
      </c>
      <c r="AE1028" s="5" t="s">
        <v>532</v>
      </c>
    </row>
    <row r="1029" spans="1:72" ht="13.5" customHeight="1">
      <c r="A1029" s="7" t="str">
        <f>HYPERLINK("http://kyu.snu.ac.kr/sdhj/index.jsp?type=hj/GK14746_00IM0001_116a.jpg","1867_수북면_116a")</f>
        <v>1867_수북면_116a</v>
      </c>
      <c r="B1029" s="4">
        <v>1867</v>
      </c>
      <c r="C1029" s="4" t="s">
        <v>7631</v>
      </c>
      <c r="D1029" s="4" t="s">
        <v>7632</v>
      </c>
      <c r="E1029" s="4">
        <v>1028</v>
      </c>
      <c r="F1029" s="5">
        <v>7</v>
      </c>
      <c r="G1029" s="5" t="s">
        <v>4149</v>
      </c>
      <c r="H1029" s="5" t="s">
        <v>4150</v>
      </c>
      <c r="I1029" s="5">
        <v>7</v>
      </c>
      <c r="J1029" s="5" t="s">
        <v>4653</v>
      </c>
      <c r="K1029" s="5" t="s">
        <v>4654</v>
      </c>
      <c r="L1029" s="5">
        <v>1</v>
      </c>
      <c r="M1029" s="4" t="s">
        <v>4655</v>
      </c>
      <c r="N1029" s="4" t="s">
        <v>4656</v>
      </c>
      <c r="T1029" s="5" t="s">
        <v>7514</v>
      </c>
      <c r="U1029" s="5" t="s">
        <v>369</v>
      </c>
      <c r="V1029" s="5" t="s">
        <v>370</v>
      </c>
      <c r="W1029" s="5" t="s">
        <v>1457</v>
      </c>
      <c r="X1029" s="5" t="s">
        <v>1076</v>
      </c>
      <c r="Y1029" s="5" t="s">
        <v>4657</v>
      </c>
      <c r="Z1029" s="5" t="s">
        <v>4648</v>
      </c>
      <c r="AC1029" s="5">
        <v>26</v>
      </c>
      <c r="AD1029" s="5" t="s">
        <v>531</v>
      </c>
      <c r="AE1029" s="5" t="s">
        <v>532</v>
      </c>
      <c r="AJ1029" s="5" t="s">
        <v>35</v>
      </c>
      <c r="AK1029" s="5" t="s">
        <v>36</v>
      </c>
      <c r="AL1029" s="5" t="s">
        <v>322</v>
      </c>
      <c r="AM1029" s="5" t="s">
        <v>323</v>
      </c>
      <c r="AT1029" s="5" t="s">
        <v>369</v>
      </c>
      <c r="AU1029" s="5" t="s">
        <v>370</v>
      </c>
      <c r="AV1029" s="5" t="s">
        <v>4638</v>
      </c>
      <c r="AW1029" s="5" t="s">
        <v>4639</v>
      </c>
      <c r="BG1029" s="5" t="s">
        <v>369</v>
      </c>
      <c r="BH1029" s="5" t="s">
        <v>370</v>
      </c>
      <c r="BI1029" s="5" t="s">
        <v>4640</v>
      </c>
      <c r="BJ1029" s="5" t="s">
        <v>4641</v>
      </c>
      <c r="BK1029" s="5" t="s">
        <v>369</v>
      </c>
      <c r="BL1029" s="5" t="s">
        <v>370</v>
      </c>
      <c r="BM1029" s="5" t="s">
        <v>4642</v>
      </c>
      <c r="BN1029" s="5" t="s">
        <v>4643</v>
      </c>
      <c r="BO1029" s="5" t="s">
        <v>4406</v>
      </c>
      <c r="BP1029" s="5" t="s">
        <v>4407</v>
      </c>
      <c r="BQ1029" s="5" t="s">
        <v>4658</v>
      </c>
      <c r="BR1029" s="5" t="s">
        <v>4644</v>
      </c>
      <c r="BS1029" s="5" t="s">
        <v>242</v>
      </c>
      <c r="BT1029" s="5" t="s">
        <v>243</v>
      </c>
    </row>
    <row r="1030" spans="1:72" ht="13.5" customHeight="1">
      <c r="A1030" s="7" t="str">
        <f>HYPERLINK("http://kyu.snu.ac.kr/sdhj/index.jsp?type=hj/GK14746_00IM0001_116a.jpg","1867_수북면_116a")</f>
        <v>1867_수북면_116a</v>
      </c>
      <c r="B1030" s="4">
        <v>1867</v>
      </c>
      <c r="C1030" s="4" t="s">
        <v>7525</v>
      </c>
      <c r="D1030" s="4" t="s">
        <v>7526</v>
      </c>
      <c r="E1030" s="4">
        <v>1029</v>
      </c>
      <c r="F1030" s="5">
        <v>7</v>
      </c>
      <c r="G1030" s="5" t="s">
        <v>4149</v>
      </c>
      <c r="H1030" s="5" t="s">
        <v>4150</v>
      </c>
      <c r="I1030" s="5">
        <v>7</v>
      </c>
      <c r="L1030" s="5">
        <v>1</v>
      </c>
      <c r="M1030" s="4" t="s">
        <v>4655</v>
      </c>
      <c r="N1030" s="4" t="s">
        <v>4656</v>
      </c>
      <c r="S1030" s="5" t="s">
        <v>96</v>
      </c>
      <c r="T1030" s="5" t="s">
        <v>97</v>
      </c>
      <c r="W1030" s="5" t="s">
        <v>778</v>
      </c>
      <c r="X1030" s="5" t="s">
        <v>779</v>
      </c>
      <c r="Y1030" s="5" t="s">
        <v>22</v>
      </c>
      <c r="Z1030" s="5" t="s">
        <v>23</v>
      </c>
      <c r="AC1030" s="5">
        <v>27</v>
      </c>
      <c r="AD1030" s="5" t="s">
        <v>174</v>
      </c>
      <c r="AE1030" s="5" t="s">
        <v>175</v>
      </c>
    </row>
    <row r="1031" spans="1:72" ht="13.5" customHeight="1">
      <c r="A1031" s="7" t="str">
        <f>HYPERLINK("http://kyu.snu.ac.kr/sdhj/index.jsp?type=hj/GK14746_00IM0001_116a.jpg","1867_수북면_116a")</f>
        <v>1867_수북면_116a</v>
      </c>
      <c r="B1031" s="4">
        <v>1867</v>
      </c>
      <c r="C1031" s="4" t="s">
        <v>7522</v>
      </c>
      <c r="D1031" s="4" t="s">
        <v>7523</v>
      </c>
      <c r="E1031" s="4">
        <v>1030</v>
      </c>
      <c r="F1031" s="5">
        <v>7</v>
      </c>
      <c r="G1031" s="5" t="s">
        <v>4149</v>
      </c>
      <c r="H1031" s="5" t="s">
        <v>4150</v>
      </c>
      <c r="I1031" s="5">
        <v>7</v>
      </c>
      <c r="L1031" s="5">
        <v>1</v>
      </c>
      <c r="M1031" s="4" t="s">
        <v>4655</v>
      </c>
      <c r="N1031" s="4" t="s">
        <v>4656</v>
      </c>
      <c r="S1031" s="5" t="s">
        <v>2299</v>
      </c>
      <c r="T1031" s="5" t="s">
        <v>2300</v>
      </c>
      <c r="Y1031" s="5" t="s">
        <v>4488</v>
      </c>
      <c r="Z1031" s="5" t="s">
        <v>4489</v>
      </c>
      <c r="AC1031" s="5">
        <v>38</v>
      </c>
      <c r="AD1031" s="5" t="s">
        <v>374</v>
      </c>
      <c r="AE1031" s="5" t="s">
        <v>375</v>
      </c>
    </row>
    <row r="1032" spans="1:72" ht="13.5" customHeight="1">
      <c r="A1032" s="7" t="str">
        <f>HYPERLINK("http://kyu.snu.ac.kr/sdhj/index.jsp?type=hj/GK14746_00IM0001_116a.jpg","1867_수북면_116a")</f>
        <v>1867_수북면_116a</v>
      </c>
      <c r="B1032" s="4">
        <v>1867</v>
      </c>
      <c r="C1032" s="4" t="s">
        <v>7522</v>
      </c>
      <c r="D1032" s="4" t="s">
        <v>7523</v>
      </c>
      <c r="E1032" s="4">
        <v>1031</v>
      </c>
      <c r="F1032" s="5">
        <v>7</v>
      </c>
      <c r="G1032" s="5" t="s">
        <v>4149</v>
      </c>
      <c r="H1032" s="5" t="s">
        <v>4150</v>
      </c>
      <c r="I1032" s="5">
        <v>7</v>
      </c>
      <c r="L1032" s="5">
        <v>1</v>
      </c>
      <c r="M1032" s="4" t="s">
        <v>4655</v>
      </c>
      <c r="N1032" s="4" t="s">
        <v>4656</v>
      </c>
      <c r="S1032" s="5" t="s">
        <v>254</v>
      </c>
      <c r="T1032" s="5" t="s">
        <v>255</v>
      </c>
      <c r="Y1032" s="5" t="s">
        <v>4659</v>
      </c>
      <c r="Z1032" s="5" t="s">
        <v>4660</v>
      </c>
      <c r="AC1032" s="5">
        <v>21</v>
      </c>
      <c r="AD1032" s="5" t="s">
        <v>126</v>
      </c>
      <c r="AE1032" s="5" t="s">
        <v>127</v>
      </c>
    </row>
    <row r="1033" spans="1:72" ht="13.5" customHeight="1">
      <c r="A1033" s="7" t="str">
        <f>HYPERLINK("http://kyu.snu.ac.kr/sdhj/index.jsp?type=hj/GK14746_00IM0001_116a.jpg","1867_수북면_116a")</f>
        <v>1867_수북면_116a</v>
      </c>
      <c r="B1033" s="4">
        <v>1867</v>
      </c>
      <c r="C1033" s="4" t="s">
        <v>7522</v>
      </c>
      <c r="D1033" s="4" t="s">
        <v>7523</v>
      </c>
      <c r="E1033" s="4">
        <v>1032</v>
      </c>
      <c r="F1033" s="5">
        <v>7</v>
      </c>
      <c r="G1033" s="5" t="s">
        <v>4149</v>
      </c>
      <c r="H1033" s="5" t="s">
        <v>4150</v>
      </c>
      <c r="I1033" s="5">
        <v>7</v>
      </c>
      <c r="L1033" s="5">
        <v>2</v>
      </c>
      <c r="M1033" s="4" t="s">
        <v>4661</v>
      </c>
      <c r="N1033" s="4" t="s">
        <v>4662</v>
      </c>
      <c r="T1033" s="5" t="s">
        <v>7514</v>
      </c>
      <c r="U1033" s="5" t="s">
        <v>369</v>
      </c>
      <c r="V1033" s="5" t="s">
        <v>370</v>
      </c>
      <c r="W1033" s="5" t="s">
        <v>78</v>
      </c>
      <c r="X1033" s="5" t="s">
        <v>79</v>
      </c>
      <c r="Y1033" s="5" t="s">
        <v>4374</v>
      </c>
      <c r="Z1033" s="5" t="s">
        <v>4375</v>
      </c>
      <c r="AC1033" s="5">
        <v>54</v>
      </c>
      <c r="AD1033" s="5" t="s">
        <v>970</v>
      </c>
      <c r="AE1033" s="5" t="s">
        <v>971</v>
      </c>
      <c r="AJ1033" s="5" t="s">
        <v>35</v>
      </c>
      <c r="AK1033" s="5" t="s">
        <v>36</v>
      </c>
      <c r="AL1033" s="5" t="s">
        <v>160</v>
      </c>
      <c r="AM1033" s="5" t="s">
        <v>161</v>
      </c>
      <c r="AT1033" s="5" t="s">
        <v>369</v>
      </c>
      <c r="AU1033" s="5" t="s">
        <v>370</v>
      </c>
      <c r="AV1033" s="5" t="s">
        <v>4490</v>
      </c>
      <c r="AW1033" s="5" t="s">
        <v>4491</v>
      </c>
      <c r="BG1033" s="5" t="s">
        <v>369</v>
      </c>
      <c r="BH1033" s="5" t="s">
        <v>370</v>
      </c>
      <c r="BI1033" s="5" t="s">
        <v>4492</v>
      </c>
      <c r="BJ1033" s="5" t="s">
        <v>4493</v>
      </c>
      <c r="BK1033" s="5" t="s">
        <v>369</v>
      </c>
      <c r="BL1033" s="5" t="s">
        <v>370</v>
      </c>
      <c r="BM1033" s="5" t="s">
        <v>4494</v>
      </c>
      <c r="BN1033" s="5" t="s">
        <v>4495</v>
      </c>
      <c r="BO1033" s="5" t="s">
        <v>369</v>
      </c>
      <c r="BP1033" s="5" t="s">
        <v>370</v>
      </c>
      <c r="BQ1033" s="5" t="s">
        <v>4663</v>
      </c>
      <c r="BR1033" s="5" t="s">
        <v>4497</v>
      </c>
      <c r="BS1033" s="5" t="s">
        <v>428</v>
      </c>
      <c r="BT1033" s="5" t="s">
        <v>429</v>
      </c>
    </row>
    <row r="1034" spans="1:72" ht="13.5" customHeight="1">
      <c r="A1034" s="7" t="str">
        <f>HYPERLINK("http://kyu.snu.ac.kr/sdhj/index.jsp?type=hj/GK14746_00IM0001_116a.jpg","1867_수북면_116a")</f>
        <v>1867_수북면_116a</v>
      </c>
      <c r="B1034" s="4">
        <v>1867</v>
      </c>
      <c r="C1034" s="4" t="s">
        <v>8278</v>
      </c>
      <c r="D1034" s="4" t="s">
        <v>8279</v>
      </c>
      <c r="E1034" s="4">
        <v>1033</v>
      </c>
      <c r="F1034" s="5">
        <v>7</v>
      </c>
      <c r="G1034" s="5" t="s">
        <v>4149</v>
      </c>
      <c r="H1034" s="5" t="s">
        <v>4150</v>
      </c>
      <c r="I1034" s="5">
        <v>7</v>
      </c>
      <c r="L1034" s="5">
        <v>2</v>
      </c>
      <c r="M1034" s="4" t="s">
        <v>4661</v>
      </c>
      <c r="N1034" s="4" t="s">
        <v>4662</v>
      </c>
      <c r="S1034" s="5" t="s">
        <v>114</v>
      </c>
      <c r="T1034" s="5" t="s">
        <v>115</v>
      </c>
      <c r="Y1034" s="5" t="s">
        <v>4664</v>
      </c>
      <c r="Z1034" s="5" t="s">
        <v>4665</v>
      </c>
      <c r="AC1034" s="5">
        <v>26</v>
      </c>
      <c r="AD1034" s="5" t="s">
        <v>531</v>
      </c>
      <c r="AE1034" s="5" t="s">
        <v>532</v>
      </c>
    </row>
    <row r="1035" spans="1:72" ht="13.5" customHeight="1">
      <c r="A1035" s="7" t="str">
        <f>HYPERLINK("http://kyu.snu.ac.kr/sdhj/index.jsp?type=hj/GK14746_00IM0001_116a.jpg","1867_수북면_116a")</f>
        <v>1867_수북면_116a</v>
      </c>
      <c r="B1035" s="4">
        <v>1867</v>
      </c>
      <c r="C1035" s="4" t="s">
        <v>7522</v>
      </c>
      <c r="D1035" s="4" t="s">
        <v>7523</v>
      </c>
      <c r="E1035" s="4">
        <v>1034</v>
      </c>
      <c r="F1035" s="5">
        <v>7</v>
      </c>
      <c r="G1035" s="5" t="s">
        <v>4149</v>
      </c>
      <c r="H1035" s="5" t="s">
        <v>4150</v>
      </c>
      <c r="I1035" s="5">
        <v>7</v>
      </c>
      <c r="L1035" s="5">
        <v>2</v>
      </c>
      <c r="M1035" s="4" t="s">
        <v>4661</v>
      </c>
      <c r="N1035" s="4" t="s">
        <v>4662</v>
      </c>
      <c r="S1035" s="5" t="s">
        <v>114</v>
      </c>
      <c r="T1035" s="5" t="s">
        <v>115</v>
      </c>
      <c r="Y1035" s="5" t="s">
        <v>4666</v>
      </c>
      <c r="Z1035" s="5" t="s">
        <v>4667</v>
      </c>
      <c r="AC1035" s="5">
        <v>29</v>
      </c>
      <c r="AD1035" s="5" t="s">
        <v>120</v>
      </c>
      <c r="AE1035" s="5" t="s">
        <v>121</v>
      </c>
    </row>
    <row r="1036" spans="1:72" ht="13.5" customHeight="1">
      <c r="A1036" s="7" t="str">
        <f>HYPERLINK("http://kyu.snu.ac.kr/sdhj/index.jsp?type=hj/GK14746_00IM0001_116a.jpg","1867_수북면_116a")</f>
        <v>1867_수북면_116a</v>
      </c>
      <c r="B1036" s="4">
        <v>1867</v>
      </c>
      <c r="C1036" s="4" t="s">
        <v>7522</v>
      </c>
      <c r="D1036" s="4" t="s">
        <v>7523</v>
      </c>
      <c r="E1036" s="4">
        <v>1035</v>
      </c>
      <c r="F1036" s="5">
        <v>7</v>
      </c>
      <c r="G1036" s="5" t="s">
        <v>4149</v>
      </c>
      <c r="H1036" s="5" t="s">
        <v>4150</v>
      </c>
      <c r="I1036" s="5">
        <v>7</v>
      </c>
      <c r="L1036" s="5">
        <v>2</v>
      </c>
      <c r="M1036" s="4" t="s">
        <v>4661</v>
      </c>
      <c r="N1036" s="4" t="s">
        <v>4662</v>
      </c>
      <c r="S1036" s="5" t="s">
        <v>114</v>
      </c>
      <c r="T1036" s="5" t="s">
        <v>115</v>
      </c>
      <c r="Y1036" s="5" t="s">
        <v>4668</v>
      </c>
      <c r="Z1036" s="5" t="s">
        <v>4669</v>
      </c>
      <c r="AC1036" s="5">
        <v>21</v>
      </c>
      <c r="AD1036" s="5" t="s">
        <v>126</v>
      </c>
      <c r="AE1036" s="5" t="s">
        <v>127</v>
      </c>
    </row>
    <row r="1037" spans="1:72" ht="13.5" customHeight="1">
      <c r="A1037" s="7" t="str">
        <f>HYPERLINK("http://kyu.snu.ac.kr/sdhj/index.jsp?type=hj/GK14746_00IM0001_116a.jpg","1867_수북면_116a")</f>
        <v>1867_수북면_116a</v>
      </c>
      <c r="B1037" s="4">
        <v>1867</v>
      </c>
      <c r="C1037" s="4" t="s">
        <v>7522</v>
      </c>
      <c r="D1037" s="4" t="s">
        <v>7523</v>
      </c>
      <c r="E1037" s="4">
        <v>1036</v>
      </c>
      <c r="F1037" s="5">
        <v>7</v>
      </c>
      <c r="G1037" s="5" t="s">
        <v>4149</v>
      </c>
      <c r="H1037" s="5" t="s">
        <v>4150</v>
      </c>
      <c r="I1037" s="5">
        <v>7</v>
      </c>
      <c r="L1037" s="5">
        <v>3</v>
      </c>
      <c r="M1037" s="4" t="s">
        <v>4670</v>
      </c>
      <c r="N1037" s="4" t="s">
        <v>4671</v>
      </c>
      <c r="T1037" s="5" t="s">
        <v>7919</v>
      </c>
      <c r="U1037" s="5" t="s">
        <v>369</v>
      </c>
      <c r="V1037" s="5" t="s">
        <v>370</v>
      </c>
      <c r="W1037" s="5" t="s">
        <v>210</v>
      </c>
      <c r="X1037" s="5" t="s">
        <v>211</v>
      </c>
      <c r="Y1037" s="5" t="s">
        <v>4672</v>
      </c>
      <c r="Z1037" s="5" t="s">
        <v>4673</v>
      </c>
      <c r="AC1037" s="5">
        <v>44</v>
      </c>
      <c r="AD1037" s="5" t="s">
        <v>583</v>
      </c>
      <c r="AE1037" s="5" t="s">
        <v>584</v>
      </c>
      <c r="AJ1037" s="5" t="s">
        <v>35</v>
      </c>
      <c r="AK1037" s="5" t="s">
        <v>36</v>
      </c>
      <c r="AL1037" s="5" t="s">
        <v>154</v>
      </c>
      <c r="AM1037" s="5" t="s">
        <v>155</v>
      </c>
      <c r="AT1037" s="5" t="s">
        <v>369</v>
      </c>
      <c r="AU1037" s="5" t="s">
        <v>370</v>
      </c>
      <c r="AV1037" s="5" t="s">
        <v>4674</v>
      </c>
      <c r="AW1037" s="5" t="s">
        <v>4675</v>
      </c>
      <c r="BG1037" s="5" t="s">
        <v>369</v>
      </c>
      <c r="BH1037" s="5" t="s">
        <v>370</v>
      </c>
      <c r="BI1037" s="5" t="s">
        <v>4676</v>
      </c>
      <c r="BJ1037" s="5" t="s">
        <v>4677</v>
      </c>
      <c r="BK1037" s="5" t="s">
        <v>369</v>
      </c>
      <c r="BL1037" s="5" t="s">
        <v>370</v>
      </c>
      <c r="BM1037" s="5" t="s">
        <v>4678</v>
      </c>
      <c r="BN1037" s="5" t="s">
        <v>4679</v>
      </c>
      <c r="BO1037" s="5" t="s">
        <v>369</v>
      </c>
      <c r="BP1037" s="5" t="s">
        <v>370</v>
      </c>
      <c r="BQ1037" s="5" t="s">
        <v>4680</v>
      </c>
      <c r="BR1037" s="5" t="s">
        <v>4681</v>
      </c>
      <c r="BS1037" s="5" t="s">
        <v>477</v>
      </c>
      <c r="BT1037" s="5" t="s">
        <v>478</v>
      </c>
    </row>
    <row r="1038" spans="1:72" ht="13.5" customHeight="1">
      <c r="A1038" s="7" t="str">
        <f>HYPERLINK("http://kyu.snu.ac.kr/sdhj/index.jsp?type=hj/GK14746_00IM0001_116b.jpg","1867_수북면_116b")</f>
        <v>1867_수북면_116b</v>
      </c>
      <c r="B1038" s="4">
        <v>1867</v>
      </c>
      <c r="C1038" s="4" t="s">
        <v>7590</v>
      </c>
      <c r="D1038" s="4" t="s">
        <v>7591</v>
      </c>
      <c r="E1038" s="4">
        <v>1037</v>
      </c>
      <c r="F1038" s="5">
        <v>7</v>
      </c>
      <c r="G1038" s="5" t="s">
        <v>4149</v>
      </c>
      <c r="H1038" s="5" t="s">
        <v>4150</v>
      </c>
      <c r="I1038" s="5">
        <v>7</v>
      </c>
      <c r="L1038" s="5">
        <v>3</v>
      </c>
      <c r="M1038" s="4" t="s">
        <v>4670</v>
      </c>
      <c r="N1038" s="4" t="s">
        <v>4671</v>
      </c>
      <c r="S1038" s="5" t="s">
        <v>254</v>
      </c>
      <c r="T1038" s="5" t="s">
        <v>255</v>
      </c>
      <c r="Y1038" s="5" t="s">
        <v>4332</v>
      </c>
      <c r="Z1038" s="5" t="s">
        <v>4333</v>
      </c>
      <c r="AC1038" s="5">
        <v>36</v>
      </c>
      <c r="AD1038" s="5" t="s">
        <v>426</v>
      </c>
      <c r="AE1038" s="5" t="s">
        <v>427</v>
      </c>
    </row>
    <row r="1039" spans="1:72" ht="13.5" customHeight="1">
      <c r="A1039" s="7" t="str">
        <f>HYPERLINK("http://kyu.snu.ac.kr/sdhj/index.jsp?type=hj/GK14746_00IM0001_116b.jpg","1867_수북면_116b")</f>
        <v>1867_수북면_116b</v>
      </c>
      <c r="B1039" s="4">
        <v>1867</v>
      </c>
      <c r="C1039" s="4" t="s">
        <v>7590</v>
      </c>
      <c r="D1039" s="4" t="s">
        <v>7591</v>
      </c>
      <c r="E1039" s="4">
        <v>1038</v>
      </c>
      <c r="F1039" s="5">
        <v>7</v>
      </c>
      <c r="G1039" s="5" t="s">
        <v>4149</v>
      </c>
      <c r="H1039" s="5" t="s">
        <v>4150</v>
      </c>
      <c r="I1039" s="5">
        <v>7</v>
      </c>
      <c r="L1039" s="5">
        <v>3</v>
      </c>
      <c r="M1039" s="4" t="s">
        <v>4670</v>
      </c>
      <c r="N1039" s="4" t="s">
        <v>4671</v>
      </c>
      <c r="S1039" s="5" t="s">
        <v>254</v>
      </c>
      <c r="T1039" s="5" t="s">
        <v>255</v>
      </c>
      <c r="Y1039" s="5" t="s">
        <v>4682</v>
      </c>
      <c r="Z1039" s="5" t="s">
        <v>4683</v>
      </c>
      <c r="AC1039" s="5">
        <v>21</v>
      </c>
      <c r="AD1039" s="5" t="s">
        <v>126</v>
      </c>
      <c r="AE1039" s="5" t="s">
        <v>127</v>
      </c>
    </row>
    <row r="1040" spans="1:72" ht="13.5" customHeight="1">
      <c r="A1040" s="7" t="str">
        <f>HYPERLINK("http://kyu.snu.ac.kr/sdhj/index.jsp?type=hj/GK14746_00IM0001_116b.jpg","1867_수북면_116b")</f>
        <v>1867_수북면_116b</v>
      </c>
      <c r="B1040" s="4">
        <v>1867</v>
      </c>
      <c r="C1040" s="4" t="s">
        <v>7590</v>
      </c>
      <c r="D1040" s="4" t="s">
        <v>7591</v>
      </c>
      <c r="E1040" s="4">
        <v>1039</v>
      </c>
      <c r="F1040" s="5">
        <v>7</v>
      </c>
      <c r="G1040" s="5" t="s">
        <v>4149</v>
      </c>
      <c r="H1040" s="5" t="s">
        <v>4150</v>
      </c>
      <c r="I1040" s="5">
        <v>7</v>
      </c>
      <c r="L1040" s="5">
        <v>3</v>
      </c>
      <c r="M1040" s="4" t="s">
        <v>4670</v>
      </c>
      <c r="N1040" s="4" t="s">
        <v>4671</v>
      </c>
      <c r="S1040" s="5" t="s">
        <v>254</v>
      </c>
      <c r="T1040" s="5" t="s">
        <v>255</v>
      </c>
      <c r="Y1040" s="5" t="s">
        <v>4684</v>
      </c>
      <c r="Z1040" s="5" t="s">
        <v>4685</v>
      </c>
      <c r="AC1040" s="5">
        <v>25</v>
      </c>
      <c r="AD1040" s="5" t="s">
        <v>268</v>
      </c>
      <c r="AE1040" s="5" t="s">
        <v>269</v>
      </c>
    </row>
    <row r="1041" spans="1:72" ht="13.5" customHeight="1">
      <c r="A1041" s="7" t="str">
        <f>HYPERLINK("http://kyu.snu.ac.kr/sdhj/index.jsp?type=hj/GK14746_00IM0001_116b.jpg","1867_수북면_116b")</f>
        <v>1867_수북면_116b</v>
      </c>
      <c r="B1041" s="4">
        <v>1867</v>
      </c>
      <c r="C1041" s="4" t="s">
        <v>7590</v>
      </c>
      <c r="D1041" s="4" t="s">
        <v>7591</v>
      </c>
      <c r="E1041" s="4">
        <v>1040</v>
      </c>
      <c r="F1041" s="5">
        <v>7</v>
      </c>
      <c r="G1041" s="5" t="s">
        <v>4149</v>
      </c>
      <c r="H1041" s="5" t="s">
        <v>4150</v>
      </c>
      <c r="I1041" s="5">
        <v>7</v>
      </c>
      <c r="L1041" s="5">
        <v>3</v>
      </c>
      <c r="M1041" s="4" t="s">
        <v>4670</v>
      </c>
      <c r="N1041" s="4" t="s">
        <v>4671</v>
      </c>
      <c r="S1041" s="5" t="s">
        <v>4476</v>
      </c>
      <c r="T1041" s="5" t="s">
        <v>2830</v>
      </c>
      <c r="Y1041" s="5" t="s">
        <v>4686</v>
      </c>
      <c r="Z1041" s="5" t="s">
        <v>4687</v>
      </c>
      <c r="AC1041" s="5">
        <v>27</v>
      </c>
      <c r="AD1041" s="5" t="s">
        <v>174</v>
      </c>
      <c r="AE1041" s="5" t="s">
        <v>175</v>
      </c>
    </row>
    <row r="1042" spans="1:72" ht="13.5" customHeight="1">
      <c r="A1042" s="7" t="str">
        <f>HYPERLINK("http://kyu.snu.ac.kr/sdhj/index.jsp?type=hj/GK14746_00IM0001_116b.jpg","1867_수북면_116b")</f>
        <v>1867_수북면_116b</v>
      </c>
      <c r="B1042" s="4">
        <v>1867</v>
      </c>
      <c r="C1042" s="4" t="s">
        <v>7590</v>
      </c>
      <c r="D1042" s="4" t="s">
        <v>7591</v>
      </c>
      <c r="E1042" s="4">
        <v>1041</v>
      </c>
      <c r="F1042" s="5">
        <v>7</v>
      </c>
      <c r="G1042" s="5" t="s">
        <v>4149</v>
      </c>
      <c r="H1042" s="5" t="s">
        <v>4150</v>
      </c>
      <c r="I1042" s="5">
        <v>7</v>
      </c>
      <c r="L1042" s="5">
        <v>3</v>
      </c>
      <c r="M1042" s="4" t="s">
        <v>4670</v>
      </c>
      <c r="N1042" s="4" t="s">
        <v>4671</v>
      </c>
      <c r="S1042" s="5" t="s">
        <v>254</v>
      </c>
      <c r="T1042" s="5" t="s">
        <v>255</v>
      </c>
      <c r="Y1042" s="5" t="s">
        <v>862</v>
      </c>
      <c r="Z1042" s="5" t="s">
        <v>863</v>
      </c>
      <c r="AC1042" s="5">
        <v>30</v>
      </c>
      <c r="AD1042" s="5" t="s">
        <v>1197</v>
      </c>
      <c r="AE1042" s="5" t="s">
        <v>1198</v>
      </c>
    </row>
    <row r="1043" spans="1:72" ht="13.5" customHeight="1">
      <c r="A1043" s="7" t="str">
        <f>HYPERLINK("http://kyu.snu.ac.kr/sdhj/index.jsp?type=hj/GK14746_00IM0001_116b.jpg","1867_수북면_116b")</f>
        <v>1867_수북면_116b</v>
      </c>
      <c r="B1043" s="4">
        <v>1867</v>
      </c>
      <c r="C1043" s="4" t="s">
        <v>7590</v>
      </c>
      <c r="D1043" s="4" t="s">
        <v>7591</v>
      </c>
      <c r="E1043" s="4">
        <v>1042</v>
      </c>
      <c r="F1043" s="5">
        <v>7</v>
      </c>
      <c r="G1043" s="5" t="s">
        <v>4149</v>
      </c>
      <c r="H1043" s="5" t="s">
        <v>4150</v>
      </c>
      <c r="I1043" s="5">
        <v>7</v>
      </c>
      <c r="L1043" s="5">
        <v>3</v>
      </c>
      <c r="M1043" s="4" t="s">
        <v>4670</v>
      </c>
      <c r="N1043" s="4" t="s">
        <v>4671</v>
      </c>
      <c r="S1043" s="5" t="s">
        <v>254</v>
      </c>
      <c r="T1043" s="5" t="s">
        <v>255</v>
      </c>
      <c r="Y1043" s="5" t="s">
        <v>4688</v>
      </c>
      <c r="Z1043" s="5" t="s">
        <v>4689</v>
      </c>
      <c r="AC1043" s="5">
        <v>18</v>
      </c>
      <c r="AD1043" s="5" t="s">
        <v>888</v>
      </c>
      <c r="AE1043" s="5" t="s">
        <v>889</v>
      </c>
    </row>
    <row r="1044" spans="1:72" ht="13.5" customHeight="1">
      <c r="A1044" s="7" t="str">
        <f>HYPERLINK("http://kyu.snu.ac.kr/sdhj/index.jsp?type=hj/GK14746_00IM0001_116b.jpg","1867_수북면_116b")</f>
        <v>1867_수북면_116b</v>
      </c>
      <c r="B1044" s="4">
        <v>1867</v>
      </c>
      <c r="C1044" s="4" t="s">
        <v>7590</v>
      </c>
      <c r="D1044" s="4" t="s">
        <v>7591</v>
      </c>
      <c r="E1044" s="4">
        <v>1043</v>
      </c>
      <c r="F1044" s="5">
        <v>7</v>
      </c>
      <c r="G1044" s="5" t="s">
        <v>4149</v>
      </c>
      <c r="H1044" s="5" t="s">
        <v>4150</v>
      </c>
      <c r="I1044" s="5">
        <v>7</v>
      </c>
      <c r="L1044" s="5">
        <v>3</v>
      </c>
      <c r="M1044" s="4" t="s">
        <v>4670</v>
      </c>
      <c r="N1044" s="4" t="s">
        <v>4671</v>
      </c>
      <c r="S1044" s="5" t="s">
        <v>114</v>
      </c>
      <c r="T1044" s="5" t="s">
        <v>115</v>
      </c>
      <c r="Y1044" s="5" t="s">
        <v>4690</v>
      </c>
      <c r="Z1044" s="5" t="s">
        <v>681</v>
      </c>
      <c r="AC1044" s="5">
        <v>14</v>
      </c>
      <c r="AD1044" s="5" t="s">
        <v>128</v>
      </c>
      <c r="AE1044" s="5" t="s">
        <v>129</v>
      </c>
    </row>
    <row r="1045" spans="1:72" ht="13.5" customHeight="1">
      <c r="A1045" s="7" t="str">
        <f>HYPERLINK("http://kyu.snu.ac.kr/sdhj/index.jsp?type=hj/GK14746_00IM0001_116b.jpg","1867_수북면_116b")</f>
        <v>1867_수북면_116b</v>
      </c>
      <c r="B1045" s="4">
        <v>1867</v>
      </c>
      <c r="C1045" s="4" t="s">
        <v>7590</v>
      </c>
      <c r="D1045" s="4" t="s">
        <v>7591</v>
      </c>
      <c r="E1045" s="4">
        <v>1044</v>
      </c>
      <c r="F1045" s="5">
        <v>7</v>
      </c>
      <c r="G1045" s="5" t="s">
        <v>4149</v>
      </c>
      <c r="H1045" s="5" t="s">
        <v>4150</v>
      </c>
      <c r="I1045" s="5">
        <v>7</v>
      </c>
      <c r="L1045" s="5">
        <v>3</v>
      </c>
      <c r="M1045" s="4" t="s">
        <v>4670</v>
      </c>
      <c r="N1045" s="4" t="s">
        <v>4671</v>
      </c>
      <c r="T1045" s="5" t="s">
        <v>7925</v>
      </c>
      <c r="U1045" s="5" t="s">
        <v>170</v>
      </c>
      <c r="V1045" s="5" t="s">
        <v>171</v>
      </c>
      <c r="Y1045" s="5" t="s">
        <v>4691</v>
      </c>
      <c r="Z1045" s="5" t="s">
        <v>4692</v>
      </c>
      <c r="AD1045" s="5" t="s">
        <v>414</v>
      </c>
      <c r="AE1045" s="5" t="s">
        <v>415</v>
      </c>
    </row>
    <row r="1046" spans="1:72" ht="13.5" customHeight="1">
      <c r="A1046" s="7" t="str">
        <f>HYPERLINK("http://kyu.snu.ac.kr/sdhj/index.jsp?type=hj/GK14746_00IM0001_116b.jpg","1867_수북면_116b")</f>
        <v>1867_수북면_116b</v>
      </c>
      <c r="B1046" s="4">
        <v>1867</v>
      </c>
      <c r="C1046" s="4" t="s">
        <v>7590</v>
      </c>
      <c r="D1046" s="4" t="s">
        <v>7591</v>
      </c>
      <c r="E1046" s="4">
        <v>1045</v>
      </c>
      <c r="F1046" s="5">
        <v>7</v>
      </c>
      <c r="G1046" s="5" t="s">
        <v>4149</v>
      </c>
      <c r="H1046" s="5" t="s">
        <v>4150</v>
      </c>
      <c r="I1046" s="5">
        <v>7</v>
      </c>
      <c r="L1046" s="5">
        <v>3</v>
      </c>
      <c r="M1046" s="4" t="s">
        <v>4670</v>
      </c>
      <c r="N1046" s="4" t="s">
        <v>4671</v>
      </c>
      <c r="T1046" s="5" t="s">
        <v>7925</v>
      </c>
      <c r="U1046" s="5" t="s">
        <v>170</v>
      </c>
      <c r="V1046" s="5" t="s">
        <v>171</v>
      </c>
      <c r="Y1046" s="5" t="s">
        <v>4693</v>
      </c>
      <c r="Z1046" s="5" t="s">
        <v>4694</v>
      </c>
      <c r="AD1046" s="5" t="s">
        <v>353</v>
      </c>
      <c r="AE1046" s="5" t="s">
        <v>354</v>
      </c>
    </row>
    <row r="1047" spans="1:72" ht="13.5" customHeight="1">
      <c r="A1047" s="7" t="str">
        <f>HYPERLINK("http://kyu.snu.ac.kr/sdhj/index.jsp?type=hj/GK14746_00IM0001_116b.jpg","1867_수북면_116b")</f>
        <v>1867_수북면_116b</v>
      </c>
      <c r="B1047" s="4">
        <v>1867</v>
      </c>
      <c r="C1047" s="4" t="s">
        <v>7590</v>
      </c>
      <c r="D1047" s="4" t="s">
        <v>7591</v>
      </c>
      <c r="E1047" s="4">
        <v>1046</v>
      </c>
      <c r="F1047" s="5">
        <v>7</v>
      </c>
      <c r="G1047" s="5" t="s">
        <v>4149</v>
      </c>
      <c r="H1047" s="5" t="s">
        <v>4150</v>
      </c>
      <c r="I1047" s="5">
        <v>7</v>
      </c>
      <c r="L1047" s="5">
        <v>4</v>
      </c>
      <c r="M1047" s="4" t="s">
        <v>4695</v>
      </c>
      <c r="N1047" s="4" t="s">
        <v>4696</v>
      </c>
      <c r="T1047" s="5" t="s">
        <v>8300</v>
      </c>
      <c r="U1047" s="5" t="s">
        <v>369</v>
      </c>
      <c r="V1047" s="5" t="s">
        <v>370</v>
      </c>
      <c r="W1047" s="5" t="s">
        <v>78</v>
      </c>
      <c r="X1047" s="5" t="s">
        <v>79</v>
      </c>
      <c r="Y1047" s="5" t="s">
        <v>8301</v>
      </c>
      <c r="Z1047" s="5" t="s">
        <v>4697</v>
      </c>
      <c r="AC1047" s="5">
        <v>45</v>
      </c>
      <c r="AD1047" s="5" t="s">
        <v>573</v>
      </c>
      <c r="AE1047" s="5" t="s">
        <v>574</v>
      </c>
      <c r="AJ1047" s="5" t="s">
        <v>35</v>
      </c>
      <c r="AK1047" s="5" t="s">
        <v>36</v>
      </c>
      <c r="AL1047" s="5" t="s">
        <v>160</v>
      </c>
      <c r="AM1047" s="5" t="s">
        <v>161</v>
      </c>
      <c r="AT1047" s="5" t="s">
        <v>369</v>
      </c>
      <c r="AU1047" s="5" t="s">
        <v>370</v>
      </c>
      <c r="AV1047" s="5" t="s">
        <v>4698</v>
      </c>
      <c r="AW1047" s="5" t="s">
        <v>3511</v>
      </c>
      <c r="BG1047" s="5" t="s">
        <v>369</v>
      </c>
      <c r="BH1047" s="5" t="s">
        <v>370</v>
      </c>
      <c r="BI1047" s="5" t="s">
        <v>3512</v>
      </c>
      <c r="BJ1047" s="5" t="s">
        <v>3513</v>
      </c>
      <c r="BK1047" s="5" t="s">
        <v>369</v>
      </c>
      <c r="BL1047" s="5" t="s">
        <v>370</v>
      </c>
      <c r="BM1047" s="5" t="s">
        <v>3514</v>
      </c>
      <c r="BN1047" s="5" t="s">
        <v>3515</v>
      </c>
      <c r="BO1047" s="5" t="s">
        <v>369</v>
      </c>
      <c r="BP1047" s="5" t="s">
        <v>370</v>
      </c>
      <c r="BQ1047" s="5" t="s">
        <v>4699</v>
      </c>
      <c r="BR1047" s="5" t="s">
        <v>4700</v>
      </c>
      <c r="BS1047" s="5" t="s">
        <v>154</v>
      </c>
      <c r="BT1047" s="5" t="s">
        <v>155</v>
      </c>
    </row>
    <row r="1048" spans="1:72" ht="13.5" customHeight="1">
      <c r="A1048" s="7" t="str">
        <f>HYPERLINK("http://kyu.snu.ac.kr/sdhj/index.jsp?type=hj/GK14746_00IM0001_116b.jpg","1867_수북면_116b")</f>
        <v>1867_수북면_116b</v>
      </c>
      <c r="B1048" s="4">
        <v>1867</v>
      </c>
      <c r="C1048" s="4" t="s">
        <v>8192</v>
      </c>
      <c r="D1048" s="4" t="s">
        <v>8193</v>
      </c>
      <c r="E1048" s="4">
        <v>1047</v>
      </c>
      <c r="F1048" s="5">
        <v>7</v>
      </c>
      <c r="G1048" s="5" t="s">
        <v>4149</v>
      </c>
      <c r="H1048" s="5" t="s">
        <v>4150</v>
      </c>
      <c r="I1048" s="5">
        <v>7</v>
      </c>
      <c r="L1048" s="5">
        <v>4</v>
      </c>
      <c r="M1048" s="4" t="s">
        <v>4695</v>
      </c>
      <c r="N1048" s="4" t="s">
        <v>4696</v>
      </c>
      <c r="S1048" s="5" t="s">
        <v>661</v>
      </c>
      <c r="T1048" s="5" t="s">
        <v>662</v>
      </c>
      <c r="AC1048" s="5">
        <v>86</v>
      </c>
      <c r="AD1048" s="5" t="s">
        <v>531</v>
      </c>
      <c r="AE1048" s="5" t="s">
        <v>532</v>
      </c>
    </row>
    <row r="1049" spans="1:72" ht="13.5" customHeight="1">
      <c r="A1049" s="7" t="str">
        <f>HYPERLINK("http://kyu.snu.ac.kr/sdhj/index.jsp?type=hj/GK14746_00IM0001_116b.jpg","1867_수북면_116b")</f>
        <v>1867_수북면_116b</v>
      </c>
      <c r="B1049" s="4">
        <v>1867</v>
      </c>
      <c r="C1049" s="4" t="s">
        <v>7453</v>
      </c>
      <c r="D1049" s="4" t="s">
        <v>7454</v>
      </c>
      <c r="E1049" s="4">
        <v>1048</v>
      </c>
      <c r="F1049" s="5">
        <v>7</v>
      </c>
      <c r="G1049" s="5" t="s">
        <v>4149</v>
      </c>
      <c r="H1049" s="5" t="s">
        <v>4150</v>
      </c>
      <c r="I1049" s="5">
        <v>7</v>
      </c>
      <c r="L1049" s="5">
        <v>4</v>
      </c>
      <c r="M1049" s="4" t="s">
        <v>4695</v>
      </c>
      <c r="N1049" s="4" t="s">
        <v>4696</v>
      </c>
      <c r="S1049" s="5" t="s">
        <v>114</v>
      </c>
      <c r="T1049" s="5" t="s">
        <v>115</v>
      </c>
      <c r="Y1049" s="5" t="s">
        <v>4701</v>
      </c>
      <c r="Z1049" s="5" t="s">
        <v>2820</v>
      </c>
      <c r="AC1049" s="5">
        <v>20</v>
      </c>
      <c r="AD1049" s="5" t="s">
        <v>216</v>
      </c>
      <c r="AE1049" s="5" t="s">
        <v>217</v>
      </c>
    </row>
    <row r="1050" spans="1:72" ht="13.5" customHeight="1">
      <c r="A1050" s="7" t="str">
        <f>HYPERLINK("http://kyu.snu.ac.kr/sdhj/index.jsp?type=hj/GK14746_00IM0001_116b.jpg","1867_수북면_116b")</f>
        <v>1867_수북면_116b</v>
      </c>
      <c r="B1050" s="4">
        <v>1867</v>
      </c>
      <c r="C1050" s="4" t="s">
        <v>8192</v>
      </c>
      <c r="D1050" s="4" t="s">
        <v>8193</v>
      </c>
      <c r="E1050" s="4">
        <v>1049</v>
      </c>
      <c r="F1050" s="5">
        <v>7</v>
      </c>
      <c r="G1050" s="5" t="s">
        <v>4149</v>
      </c>
      <c r="H1050" s="5" t="s">
        <v>4150</v>
      </c>
      <c r="I1050" s="5">
        <v>7</v>
      </c>
      <c r="L1050" s="5">
        <v>4</v>
      </c>
      <c r="M1050" s="4" t="s">
        <v>4695</v>
      </c>
      <c r="N1050" s="4" t="s">
        <v>4696</v>
      </c>
      <c r="S1050" s="5" t="s">
        <v>4476</v>
      </c>
      <c r="T1050" s="5" t="s">
        <v>2830</v>
      </c>
      <c r="Y1050" s="5" t="s">
        <v>4378</v>
      </c>
      <c r="Z1050" s="5" t="s">
        <v>4379</v>
      </c>
      <c r="AC1050" s="5">
        <v>21</v>
      </c>
      <c r="AD1050" s="5" t="s">
        <v>126</v>
      </c>
      <c r="AE1050" s="5" t="s">
        <v>127</v>
      </c>
    </row>
    <row r="1051" spans="1:72" ht="13.5" customHeight="1">
      <c r="A1051" s="7" t="str">
        <f>HYPERLINK("http://kyu.snu.ac.kr/sdhj/index.jsp?type=hj/GK14746_00IM0001_116b.jpg","1867_수북면_116b")</f>
        <v>1867_수북면_116b</v>
      </c>
      <c r="B1051" s="4">
        <v>1867</v>
      </c>
      <c r="C1051" s="4" t="s">
        <v>8192</v>
      </c>
      <c r="D1051" s="4" t="s">
        <v>8193</v>
      </c>
      <c r="E1051" s="4">
        <v>1050</v>
      </c>
      <c r="F1051" s="5">
        <v>7</v>
      </c>
      <c r="G1051" s="5" t="s">
        <v>4149</v>
      </c>
      <c r="H1051" s="5" t="s">
        <v>4150</v>
      </c>
      <c r="I1051" s="5">
        <v>7</v>
      </c>
      <c r="L1051" s="5">
        <v>4</v>
      </c>
      <c r="M1051" s="4" t="s">
        <v>4695</v>
      </c>
      <c r="N1051" s="4" t="s">
        <v>4696</v>
      </c>
      <c r="T1051" s="5" t="s">
        <v>8302</v>
      </c>
      <c r="U1051" s="5" t="s">
        <v>170</v>
      </c>
      <c r="V1051" s="5" t="s">
        <v>171</v>
      </c>
      <c r="Y1051" s="5" t="s">
        <v>1774</v>
      </c>
      <c r="Z1051" s="5" t="s">
        <v>1775</v>
      </c>
      <c r="AD1051" s="5" t="s">
        <v>140</v>
      </c>
      <c r="AE1051" s="5" t="s">
        <v>141</v>
      </c>
    </row>
    <row r="1052" spans="1:72" ht="13.5" customHeight="1">
      <c r="A1052" s="7" t="str">
        <f>HYPERLINK("http://kyu.snu.ac.kr/sdhj/index.jsp?type=hj/GK14746_00IM0001_116b.jpg","1867_수북면_116b")</f>
        <v>1867_수북면_116b</v>
      </c>
      <c r="B1052" s="4">
        <v>1867</v>
      </c>
      <c r="C1052" s="4" t="s">
        <v>8192</v>
      </c>
      <c r="D1052" s="4" t="s">
        <v>8193</v>
      </c>
      <c r="E1052" s="4">
        <v>1051</v>
      </c>
      <c r="F1052" s="5">
        <v>7</v>
      </c>
      <c r="G1052" s="5" t="s">
        <v>4149</v>
      </c>
      <c r="H1052" s="5" t="s">
        <v>4150</v>
      </c>
      <c r="I1052" s="5">
        <v>7</v>
      </c>
      <c r="L1052" s="5">
        <v>4</v>
      </c>
      <c r="M1052" s="4" t="s">
        <v>4695</v>
      </c>
      <c r="N1052" s="4" t="s">
        <v>4696</v>
      </c>
      <c r="T1052" s="5" t="s">
        <v>8302</v>
      </c>
      <c r="U1052" s="5" t="s">
        <v>170</v>
      </c>
      <c r="V1052" s="5" t="s">
        <v>171</v>
      </c>
      <c r="Y1052" s="5" t="s">
        <v>1270</v>
      </c>
      <c r="Z1052" s="5" t="s">
        <v>1271</v>
      </c>
      <c r="AD1052" s="5" t="s">
        <v>414</v>
      </c>
      <c r="AE1052" s="5" t="s">
        <v>415</v>
      </c>
    </row>
    <row r="1053" spans="1:72" ht="13.5" customHeight="1">
      <c r="A1053" s="7" t="str">
        <f>HYPERLINK("http://kyu.snu.ac.kr/sdhj/index.jsp?type=hj/GK14746_00IM0001_116b.jpg","1867_수북면_116b")</f>
        <v>1867_수북면_116b</v>
      </c>
      <c r="B1053" s="4">
        <v>1867</v>
      </c>
      <c r="C1053" s="4" t="s">
        <v>8192</v>
      </c>
      <c r="D1053" s="4" t="s">
        <v>8193</v>
      </c>
      <c r="E1053" s="4">
        <v>1052</v>
      </c>
      <c r="F1053" s="5">
        <v>7</v>
      </c>
      <c r="G1053" s="5" t="s">
        <v>4149</v>
      </c>
      <c r="H1053" s="5" t="s">
        <v>4150</v>
      </c>
      <c r="I1053" s="5">
        <v>7</v>
      </c>
      <c r="L1053" s="5">
        <v>5</v>
      </c>
      <c r="M1053" s="4" t="s">
        <v>4702</v>
      </c>
      <c r="N1053" s="4" t="s">
        <v>4703</v>
      </c>
      <c r="T1053" s="5" t="s">
        <v>7671</v>
      </c>
      <c r="U1053" s="5" t="s">
        <v>134</v>
      </c>
      <c r="V1053" s="5" t="s">
        <v>135</v>
      </c>
      <c r="W1053" s="5" t="s">
        <v>1457</v>
      </c>
      <c r="X1053" s="5" t="s">
        <v>1076</v>
      </c>
      <c r="Y1053" s="5" t="s">
        <v>4704</v>
      </c>
      <c r="Z1053" s="5" t="s">
        <v>3658</v>
      </c>
      <c r="AC1053" s="5">
        <v>40</v>
      </c>
      <c r="AD1053" s="5" t="s">
        <v>649</v>
      </c>
      <c r="AE1053" s="5" t="s">
        <v>650</v>
      </c>
      <c r="AJ1053" s="5" t="s">
        <v>35</v>
      </c>
      <c r="AK1053" s="5" t="s">
        <v>36</v>
      </c>
      <c r="AL1053" s="5" t="s">
        <v>322</v>
      </c>
      <c r="AM1053" s="5" t="s">
        <v>323</v>
      </c>
      <c r="AT1053" s="5" t="s">
        <v>144</v>
      </c>
      <c r="AU1053" s="5" t="s">
        <v>145</v>
      </c>
      <c r="AV1053" s="5" t="s">
        <v>4705</v>
      </c>
      <c r="AW1053" s="5" t="s">
        <v>4706</v>
      </c>
      <c r="BG1053" s="5" t="s">
        <v>144</v>
      </c>
      <c r="BH1053" s="5" t="s">
        <v>145</v>
      </c>
      <c r="BI1053" s="5" t="s">
        <v>4707</v>
      </c>
      <c r="BJ1053" s="5" t="s">
        <v>4574</v>
      </c>
      <c r="BK1053" s="5" t="s">
        <v>144</v>
      </c>
      <c r="BL1053" s="5" t="s">
        <v>145</v>
      </c>
      <c r="BM1053" s="5" t="s">
        <v>4708</v>
      </c>
      <c r="BN1053" s="5" t="s">
        <v>2183</v>
      </c>
      <c r="BO1053" s="5" t="s">
        <v>144</v>
      </c>
      <c r="BP1053" s="5" t="s">
        <v>145</v>
      </c>
      <c r="BQ1053" s="5" t="s">
        <v>4709</v>
      </c>
      <c r="BR1053" s="5" t="s">
        <v>4710</v>
      </c>
      <c r="BS1053" s="5" t="s">
        <v>190</v>
      </c>
      <c r="BT1053" s="5" t="s">
        <v>191</v>
      </c>
    </row>
    <row r="1054" spans="1:72" ht="13.5" customHeight="1">
      <c r="A1054" s="7" t="str">
        <f>HYPERLINK("http://kyu.snu.ac.kr/sdhj/index.jsp?type=hj/GK14746_00IM0001_116b.jpg","1867_수북면_116b")</f>
        <v>1867_수북면_116b</v>
      </c>
      <c r="B1054" s="4">
        <v>1867</v>
      </c>
      <c r="C1054" s="4" t="s">
        <v>7739</v>
      </c>
      <c r="D1054" s="4" t="s">
        <v>7740</v>
      </c>
      <c r="E1054" s="4">
        <v>1053</v>
      </c>
      <c r="F1054" s="5">
        <v>7</v>
      </c>
      <c r="G1054" s="5" t="s">
        <v>4149</v>
      </c>
      <c r="H1054" s="5" t="s">
        <v>4150</v>
      </c>
      <c r="I1054" s="5">
        <v>7</v>
      </c>
      <c r="L1054" s="5">
        <v>5</v>
      </c>
      <c r="M1054" s="4" t="s">
        <v>4702</v>
      </c>
      <c r="N1054" s="4" t="s">
        <v>4703</v>
      </c>
      <c r="S1054" s="5" t="s">
        <v>96</v>
      </c>
      <c r="T1054" s="5" t="s">
        <v>97</v>
      </c>
      <c r="W1054" s="5" t="s">
        <v>678</v>
      </c>
      <c r="X1054" s="5" t="s">
        <v>679</v>
      </c>
      <c r="Y1054" s="5" t="s">
        <v>156</v>
      </c>
      <c r="Z1054" s="5" t="s">
        <v>157</v>
      </c>
      <c r="AC1054" s="5">
        <v>44</v>
      </c>
      <c r="AD1054" s="5" t="s">
        <v>583</v>
      </c>
      <c r="AE1054" s="5" t="s">
        <v>584</v>
      </c>
      <c r="AJ1054" s="5" t="s">
        <v>35</v>
      </c>
      <c r="AK1054" s="5" t="s">
        <v>36</v>
      </c>
      <c r="AL1054" s="5" t="s">
        <v>527</v>
      </c>
      <c r="AM1054" s="5" t="s">
        <v>528</v>
      </c>
      <c r="AT1054" s="5" t="s">
        <v>144</v>
      </c>
      <c r="AU1054" s="5" t="s">
        <v>145</v>
      </c>
      <c r="AV1054" s="5" t="s">
        <v>4711</v>
      </c>
      <c r="AW1054" s="5" t="s">
        <v>4712</v>
      </c>
      <c r="BG1054" s="5" t="s">
        <v>144</v>
      </c>
      <c r="BH1054" s="5" t="s">
        <v>145</v>
      </c>
      <c r="BI1054" s="5" t="s">
        <v>4713</v>
      </c>
      <c r="BJ1054" s="5" t="s">
        <v>8303</v>
      </c>
      <c r="BK1054" s="5" t="s">
        <v>144</v>
      </c>
      <c r="BL1054" s="5" t="s">
        <v>145</v>
      </c>
      <c r="BM1054" s="5" t="s">
        <v>4714</v>
      </c>
      <c r="BN1054" s="5" t="s">
        <v>4715</v>
      </c>
      <c r="BO1054" s="5" t="s">
        <v>144</v>
      </c>
      <c r="BP1054" s="5" t="s">
        <v>145</v>
      </c>
      <c r="BQ1054" s="5" t="s">
        <v>4716</v>
      </c>
      <c r="BR1054" s="5" t="s">
        <v>4717</v>
      </c>
      <c r="BS1054" s="5" t="s">
        <v>342</v>
      </c>
      <c r="BT1054" s="5" t="s">
        <v>343</v>
      </c>
    </row>
    <row r="1055" spans="1:72" ht="13.5" customHeight="1">
      <c r="A1055" s="7" t="str">
        <f>HYPERLINK("http://kyu.snu.ac.kr/sdhj/index.jsp?type=hj/GK14746_00IM0001_116b.jpg","1867_수북면_116b")</f>
        <v>1867_수북면_116b</v>
      </c>
      <c r="B1055" s="4">
        <v>1867</v>
      </c>
      <c r="C1055" s="4" t="s">
        <v>7749</v>
      </c>
      <c r="D1055" s="4" t="s">
        <v>7750</v>
      </c>
      <c r="E1055" s="4">
        <v>1054</v>
      </c>
      <c r="F1055" s="5">
        <v>7</v>
      </c>
      <c r="G1055" s="5" t="s">
        <v>4149</v>
      </c>
      <c r="H1055" s="5" t="s">
        <v>4150</v>
      </c>
      <c r="I1055" s="5">
        <v>7</v>
      </c>
      <c r="L1055" s="5">
        <v>5</v>
      </c>
      <c r="M1055" s="4" t="s">
        <v>4702</v>
      </c>
      <c r="N1055" s="4" t="s">
        <v>4703</v>
      </c>
      <c r="S1055" s="5" t="s">
        <v>661</v>
      </c>
      <c r="T1055" s="5" t="s">
        <v>662</v>
      </c>
      <c r="W1055" s="5" t="s">
        <v>1817</v>
      </c>
      <c r="X1055" s="5" t="s">
        <v>1818</v>
      </c>
      <c r="Y1055" s="5" t="s">
        <v>156</v>
      </c>
      <c r="Z1055" s="5" t="s">
        <v>157</v>
      </c>
      <c r="AC1055" s="5">
        <v>86</v>
      </c>
      <c r="AD1055" s="5" t="s">
        <v>531</v>
      </c>
      <c r="AE1055" s="5" t="s">
        <v>532</v>
      </c>
    </row>
    <row r="1056" spans="1:72" ht="13.5" customHeight="1">
      <c r="A1056" s="7" t="str">
        <f>HYPERLINK("http://kyu.snu.ac.kr/sdhj/index.jsp?type=hj/GK14746_00IM0001_116b.jpg","1867_수북면_116b")</f>
        <v>1867_수북면_116b</v>
      </c>
      <c r="B1056" s="4">
        <v>1867</v>
      </c>
      <c r="C1056" s="4" t="s">
        <v>7674</v>
      </c>
      <c r="D1056" s="4" t="s">
        <v>7675</v>
      </c>
      <c r="E1056" s="4">
        <v>1055</v>
      </c>
      <c r="F1056" s="5">
        <v>7</v>
      </c>
      <c r="G1056" s="5" t="s">
        <v>4149</v>
      </c>
      <c r="H1056" s="5" t="s">
        <v>4150</v>
      </c>
      <c r="I1056" s="5">
        <v>7</v>
      </c>
      <c r="L1056" s="5">
        <v>5</v>
      </c>
      <c r="M1056" s="4" t="s">
        <v>4702</v>
      </c>
      <c r="N1056" s="4" t="s">
        <v>4703</v>
      </c>
      <c r="S1056" s="5" t="s">
        <v>254</v>
      </c>
      <c r="T1056" s="5" t="s">
        <v>255</v>
      </c>
      <c r="Y1056" s="5" t="s">
        <v>4718</v>
      </c>
      <c r="Z1056" s="5" t="s">
        <v>4719</v>
      </c>
      <c r="AC1056" s="5">
        <v>23</v>
      </c>
      <c r="AD1056" s="5" t="s">
        <v>835</v>
      </c>
      <c r="AE1056" s="5" t="s">
        <v>836</v>
      </c>
    </row>
    <row r="1057" spans="1:72" ht="13.5" customHeight="1">
      <c r="A1057" s="7" t="str">
        <f>HYPERLINK("http://kyu.snu.ac.kr/sdhj/index.jsp?type=hj/GK14746_00IM0001_116b.jpg","1867_수북면_116b")</f>
        <v>1867_수북면_116b</v>
      </c>
      <c r="B1057" s="4">
        <v>1867</v>
      </c>
      <c r="C1057" s="4" t="s">
        <v>7674</v>
      </c>
      <c r="D1057" s="4" t="s">
        <v>7675</v>
      </c>
      <c r="E1057" s="4">
        <v>1056</v>
      </c>
      <c r="F1057" s="5">
        <v>7</v>
      </c>
      <c r="G1057" s="5" t="s">
        <v>4149</v>
      </c>
      <c r="H1057" s="5" t="s">
        <v>4150</v>
      </c>
      <c r="I1057" s="5">
        <v>7</v>
      </c>
      <c r="L1057" s="5">
        <v>5</v>
      </c>
      <c r="M1057" s="4" t="s">
        <v>4702</v>
      </c>
      <c r="N1057" s="4" t="s">
        <v>4703</v>
      </c>
      <c r="T1057" s="5" t="s">
        <v>7676</v>
      </c>
      <c r="U1057" s="5" t="s">
        <v>170</v>
      </c>
      <c r="V1057" s="5" t="s">
        <v>171</v>
      </c>
      <c r="Y1057" s="5" t="s">
        <v>2657</v>
      </c>
      <c r="Z1057" s="5" t="s">
        <v>2658</v>
      </c>
      <c r="AD1057" s="5" t="s">
        <v>495</v>
      </c>
      <c r="AE1057" s="5" t="s">
        <v>496</v>
      </c>
    </row>
    <row r="1058" spans="1:72" ht="13.5" customHeight="1">
      <c r="A1058" s="7" t="str">
        <f>HYPERLINK("http://kyu.snu.ac.kr/sdhj/index.jsp?type=hj/GK14746_00IM0001_116b.jpg","1867_수북면_116b")</f>
        <v>1867_수북면_116b</v>
      </c>
      <c r="B1058" s="4">
        <v>1867</v>
      </c>
      <c r="C1058" s="4" t="s">
        <v>7674</v>
      </c>
      <c r="D1058" s="4" t="s">
        <v>7675</v>
      </c>
      <c r="E1058" s="4">
        <v>1057</v>
      </c>
      <c r="F1058" s="5">
        <v>7</v>
      </c>
      <c r="G1058" s="5" t="s">
        <v>4149</v>
      </c>
      <c r="H1058" s="5" t="s">
        <v>4150</v>
      </c>
      <c r="I1058" s="5">
        <v>7</v>
      </c>
      <c r="L1058" s="5">
        <v>5</v>
      </c>
      <c r="M1058" s="4" t="s">
        <v>4702</v>
      </c>
      <c r="N1058" s="4" t="s">
        <v>4703</v>
      </c>
      <c r="T1058" s="5" t="s">
        <v>7676</v>
      </c>
      <c r="U1058" s="5" t="s">
        <v>170</v>
      </c>
      <c r="V1058" s="5" t="s">
        <v>171</v>
      </c>
      <c r="Y1058" s="5" t="s">
        <v>4720</v>
      </c>
      <c r="Z1058" s="5" t="s">
        <v>4721</v>
      </c>
      <c r="AD1058" s="5" t="s">
        <v>649</v>
      </c>
      <c r="AE1058" s="5" t="s">
        <v>650</v>
      </c>
    </row>
    <row r="1059" spans="1:72" ht="13.5" customHeight="1">
      <c r="A1059" s="7" t="str">
        <f>HYPERLINK("http://kyu.snu.ac.kr/sdhj/index.jsp?type=hj/GK14746_00IM0001_116b.jpg","1867_수북면_116b")</f>
        <v>1867_수북면_116b</v>
      </c>
      <c r="B1059" s="4">
        <v>1867</v>
      </c>
      <c r="C1059" s="4" t="s">
        <v>7674</v>
      </c>
      <c r="D1059" s="4" t="s">
        <v>7675</v>
      </c>
      <c r="E1059" s="4">
        <v>1058</v>
      </c>
      <c r="F1059" s="5">
        <v>7</v>
      </c>
      <c r="G1059" s="5" t="s">
        <v>4149</v>
      </c>
      <c r="H1059" s="5" t="s">
        <v>4150</v>
      </c>
      <c r="I1059" s="5">
        <v>7</v>
      </c>
      <c r="L1059" s="5">
        <v>5</v>
      </c>
      <c r="M1059" s="4" t="s">
        <v>4702</v>
      </c>
      <c r="N1059" s="4" t="s">
        <v>4703</v>
      </c>
      <c r="T1059" s="5" t="s">
        <v>7676</v>
      </c>
      <c r="U1059" s="5" t="s">
        <v>170</v>
      </c>
      <c r="V1059" s="5" t="s">
        <v>171</v>
      </c>
      <c r="Y1059" s="5" t="s">
        <v>4722</v>
      </c>
      <c r="Z1059" s="5" t="s">
        <v>4723</v>
      </c>
      <c r="AD1059" s="5" t="s">
        <v>765</v>
      </c>
      <c r="AE1059" s="5" t="s">
        <v>766</v>
      </c>
    </row>
    <row r="1060" spans="1:72" ht="13.5" customHeight="1">
      <c r="A1060" s="7" t="str">
        <f>HYPERLINK("http://kyu.snu.ac.kr/sdhj/index.jsp?type=hj/GK14746_00IM0001_116b.jpg","1867_수북면_116b")</f>
        <v>1867_수북면_116b</v>
      </c>
      <c r="B1060" s="4">
        <v>1867</v>
      </c>
      <c r="C1060" s="4" t="s">
        <v>7481</v>
      </c>
      <c r="D1060" s="4" t="s">
        <v>7482</v>
      </c>
      <c r="E1060" s="4">
        <v>1059</v>
      </c>
      <c r="F1060" s="5">
        <v>7</v>
      </c>
      <c r="G1060" s="5" t="s">
        <v>4149</v>
      </c>
      <c r="H1060" s="5" t="s">
        <v>4150</v>
      </c>
      <c r="I1060" s="5">
        <v>8</v>
      </c>
      <c r="J1060" s="5" t="s">
        <v>4724</v>
      </c>
      <c r="K1060" s="5" t="s">
        <v>4725</v>
      </c>
      <c r="L1060" s="5">
        <v>1</v>
      </c>
      <c r="M1060" s="4" t="s">
        <v>4724</v>
      </c>
      <c r="N1060" s="4" t="s">
        <v>4725</v>
      </c>
      <c r="T1060" s="5" t="s">
        <v>7496</v>
      </c>
      <c r="U1060" s="5" t="s">
        <v>369</v>
      </c>
      <c r="V1060" s="5" t="s">
        <v>370</v>
      </c>
      <c r="W1060" s="5" t="s">
        <v>192</v>
      </c>
      <c r="X1060" s="5" t="s">
        <v>193</v>
      </c>
      <c r="Y1060" s="5" t="s">
        <v>4726</v>
      </c>
      <c r="Z1060" s="5" t="s">
        <v>4727</v>
      </c>
      <c r="AC1060" s="5">
        <v>69</v>
      </c>
      <c r="AD1060" s="5" t="s">
        <v>804</v>
      </c>
      <c r="AE1060" s="5" t="s">
        <v>805</v>
      </c>
      <c r="AJ1060" s="5" t="s">
        <v>35</v>
      </c>
      <c r="AK1060" s="5" t="s">
        <v>36</v>
      </c>
      <c r="AL1060" s="5" t="s">
        <v>228</v>
      </c>
      <c r="AM1060" s="5" t="s">
        <v>229</v>
      </c>
      <c r="AT1060" s="5" t="s">
        <v>369</v>
      </c>
      <c r="AU1060" s="5" t="s">
        <v>370</v>
      </c>
      <c r="AV1060" s="5" t="s">
        <v>4728</v>
      </c>
      <c r="AW1060" s="5" t="s">
        <v>4729</v>
      </c>
      <c r="BG1060" s="5" t="s">
        <v>369</v>
      </c>
      <c r="BH1060" s="5" t="s">
        <v>370</v>
      </c>
      <c r="BI1060" s="5" t="s">
        <v>1854</v>
      </c>
      <c r="BJ1060" s="5" t="s">
        <v>235</v>
      </c>
      <c r="BK1060" s="5" t="s">
        <v>369</v>
      </c>
      <c r="BL1060" s="5" t="s">
        <v>370</v>
      </c>
      <c r="BM1060" s="5" t="s">
        <v>4730</v>
      </c>
      <c r="BN1060" s="5" t="s">
        <v>4731</v>
      </c>
      <c r="BO1060" s="5" t="s">
        <v>369</v>
      </c>
      <c r="BP1060" s="5" t="s">
        <v>370</v>
      </c>
      <c r="BQ1060" s="5" t="s">
        <v>4732</v>
      </c>
      <c r="BR1060" s="5" t="s">
        <v>4733</v>
      </c>
      <c r="BS1060" s="5" t="s">
        <v>160</v>
      </c>
      <c r="BT1060" s="5" t="s">
        <v>161</v>
      </c>
    </row>
    <row r="1061" spans="1:72" ht="13.5" customHeight="1">
      <c r="A1061" s="7" t="str">
        <f>HYPERLINK("http://kyu.snu.ac.kr/sdhj/index.jsp?type=hj/GK14746_00IM0001_116b.jpg","1867_수북면_116b")</f>
        <v>1867_수북면_116b</v>
      </c>
      <c r="B1061" s="4">
        <v>1867</v>
      </c>
      <c r="C1061" s="4" t="s">
        <v>7739</v>
      </c>
      <c r="D1061" s="4" t="s">
        <v>7740</v>
      </c>
      <c r="E1061" s="4">
        <v>1060</v>
      </c>
      <c r="F1061" s="5">
        <v>7</v>
      </c>
      <c r="G1061" s="5" t="s">
        <v>4149</v>
      </c>
      <c r="H1061" s="5" t="s">
        <v>4150</v>
      </c>
      <c r="I1061" s="5">
        <v>8</v>
      </c>
      <c r="L1061" s="5">
        <v>1</v>
      </c>
      <c r="M1061" s="4" t="s">
        <v>4724</v>
      </c>
      <c r="N1061" s="4" t="s">
        <v>4725</v>
      </c>
      <c r="S1061" s="5" t="s">
        <v>254</v>
      </c>
      <c r="T1061" s="5" t="s">
        <v>255</v>
      </c>
      <c r="Y1061" s="5" t="s">
        <v>4734</v>
      </c>
      <c r="Z1061" s="5" t="s">
        <v>4379</v>
      </c>
      <c r="AC1061" s="5">
        <v>54</v>
      </c>
      <c r="AD1061" s="5" t="s">
        <v>970</v>
      </c>
      <c r="AE1061" s="5" t="s">
        <v>971</v>
      </c>
    </row>
    <row r="1062" spans="1:72" ht="13.5" customHeight="1">
      <c r="A1062" s="7" t="str">
        <f>HYPERLINK("http://kyu.snu.ac.kr/sdhj/index.jsp?type=hj/GK14746_00IM0001_116b.jpg","1867_수북면_116b")</f>
        <v>1867_수북면_116b</v>
      </c>
      <c r="B1062" s="4">
        <v>1867</v>
      </c>
      <c r="C1062" s="4" t="s">
        <v>7503</v>
      </c>
      <c r="D1062" s="4" t="s">
        <v>7504</v>
      </c>
      <c r="E1062" s="4">
        <v>1061</v>
      </c>
      <c r="F1062" s="5">
        <v>7</v>
      </c>
      <c r="G1062" s="5" t="s">
        <v>4149</v>
      </c>
      <c r="H1062" s="5" t="s">
        <v>4150</v>
      </c>
      <c r="I1062" s="5">
        <v>8</v>
      </c>
      <c r="L1062" s="5">
        <v>1</v>
      </c>
      <c r="M1062" s="4" t="s">
        <v>4724</v>
      </c>
      <c r="N1062" s="4" t="s">
        <v>4725</v>
      </c>
      <c r="S1062" s="5" t="s">
        <v>254</v>
      </c>
      <c r="T1062" s="5" t="s">
        <v>255</v>
      </c>
      <c r="Y1062" s="5" t="s">
        <v>4735</v>
      </c>
      <c r="Z1062" s="5" t="s">
        <v>4736</v>
      </c>
      <c r="AC1062" s="5">
        <v>59</v>
      </c>
      <c r="AD1062" s="5" t="s">
        <v>312</v>
      </c>
      <c r="AE1062" s="5" t="s">
        <v>313</v>
      </c>
    </row>
    <row r="1063" spans="1:72" ht="13.5" customHeight="1">
      <c r="A1063" s="7" t="str">
        <f>HYPERLINK("http://kyu.snu.ac.kr/sdhj/index.jsp?type=hj/GK14746_00IM0001_116b.jpg","1867_수북면_116b")</f>
        <v>1867_수북면_116b</v>
      </c>
      <c r="B1063" s="4">
        <v>1867</v>
      </c>
      <c r="C1063" s="4" t="s">
        <v>7503</v>
      </c>
      <c r="D1063" s="4" t="s">
        <v>7504</v>
      </c>
      <c r="E1063" s="4">
        <v>1062</v>
      </c>
      <c r="F1063" s="5">
        <v>7</v>
      </c>
      <c r="G1063" s="5" t="s">
        <v>4149</v>
      </c>
      <c r="H1063" s="5" t="s">
        <v>4150</v>
      </c>
      <c r="I1063" s="5">
        <v>8</v>
      </c>
      <c r="L1063" s="5">
        <v>1</v>
      </c>
      <c r="M1063" s="4" t="s">
        <v>4724</v>
      </c>
      <c r="N1063" s="4" t="s">
        <v>4725</v>
      </c>
      <c r="S1063" s="5" t="s">
        <v>114</v>
      </c>
      <c r="T1063" s="5" t="s">
        <v>115</v>
      </c>
      <c r="Y1063" s="5" t="s">
        <v>4737</v>
      </c>
      <c r="Z1063" s="5" t="s">
        <v>3818</v>
      </c>
      <c r="AC1063" s="5">
        <v>29</v>
      </c>
      <c r="AD1063" s="5" t="s">
        <v>120</v>
      </c>
      <c r="AE1063" s="5" t="s">
        <v>121</v>
      </c>
    </row>
    <row r="1064" spans="1:72" ht="13.5" customHeight="1">
      <c r="A1064" s="7" t="str">
        <f>HYPERLINK("http://kyu.snu.ac.kr/sdhj/index.jsp?type=hj/GK14746_00IM0001_116b.jpg","1867_수북면_116b")</f>
        <v>1867_수북면_116b</v>
      </c>
      <c r="B1064" s="4">
        <v>1867</v>
      </c>
      <c r="C1064" s="4" t="s">
        <v>7503</v>
      </c>
      <c r="D1064" s="4" t="s">
        <v>7504</v>
      </c>
      <c r="E1064" s="4">
        <v>1063</v>
      </c>
      <c r="F1064" s="5">
        <v>7</v>
      </c>
      <c r="G1064" s="5" t="s">
        <v>4149</v>
      </c>
      <c r="H1064" s="5" t="s">
        <v>4150</v>
      </c>
      <c r="I1064" s="5">
        <v>8</v>
      </c>
      <c r="L1064" s="5">
        <v>1</v>
      </c>
      <c r="M1064" s="4" t="s">
        <v>4724</v>
      </c>
      <c r="N1064" s="4" t="s">
        <v>4725</v>
      </c>
      <c r="S1064" s="5" t="s">
        <v>114</v>
      </c>
      <c r="T1064" s="5" t="s">
        <v>115</v>
      </c>
      <c r="Y1064" s="5" t="s">
        <v>4738</v>
      </c>
      <c r="Z1064" s="5" t="s">
        <v>3242</v>
      </c>
      <c r="AC1064" s="5">
        <v>27</v>
      </c>
      <c r="AD1064" s="5" t="s">
        <v>174</v>
      </c>
      <c r="AE1064" s="5" t="s">
        <v>175</v>
      </c>
    </row>
    <row r="1065" spans="1:72" ht="13.5" customHeight="1">
      <c r="A1065" s="7" t="str">
        <f>HYPERLINK("http://kyu.snu.ac.kr/sdhj/index.jsp?type=hj/GK14746_00IM0001_116b.jpg","1867_수북면_116b")</f>
        <v>1867_수북면_116b</v>
      </c>
      <c r="B1065" s="4">
        <v>1867</v>
      </c>
      <c r="C1065" s="4" t="s">
        <v>7503</v>
      </c>
      <c r="D1065" s="4" t="s">
        <v>7504</v>
      </c>
      <c r="E1065" s="4">
        <v>1064</v>
      </c>
      <c r="F1065" s="5">
        <v>7</v>
      </c>
      <c r="G1065" s="5" t="s">
        <v>4149</v>
      </c>
      <c r="H1065" s="5" t="s">
        <v>4150</v>
      </c>
      <c r="I1065" s="5">
        <v>8</v>
      </c>
      <c r="L1065" s="5">
        <v>1</v>
      </c>
      <c r="M1065" s="4" t="s">
        <v>4724</v>
      </c>
      <c r="N1065" s="4" t="s">
        <v>4725</v>
      </c>
      <c r="S1065" s="5" t="s">
        <v>4476</v>
      </c>
      <c r="T1065" s="5" t="s">
        <v>2830</v>
      </c>
      <c r="Y1065" s="5" t="s">
        <v>2329</v>
      </c>
      <c r="Z1065" s="5" t="s">
        <v>2330</v>
      </c>
      <c r="AC1065" s="5">
        <v>31</v>
      </c>
      <c r="AD1065" s="5" t="s">
        <v>324</v>
      </c>
      <c r="AE1065" s="5" t="s">
        <v>325</v>
      </c>
    </row>
    <row r="1066" spans="1:72" ht="13.5" customHeight="1">
      <c r="A1066" s="7" t="str">
        <f>HYPERLINK("http://kyu.snu.ac.kr/sdhj/index.jsp?type=hj/GK14746_00IM0001_116b.jpg","1867_수북면_116b")</f>
        <v>1867_수북면_116b</v>
      </c>
      <c r="B1066" s="4">
        <v>1867</v>
      </c>
      <c r="C1066" s="4" t="s">
        <v>7503</v>
      </c>
      <c r="D1066" s="4" t="s">
        <v>7504</v>
      </c>
      <c r="E1066" s="4">
        <v>1065</v>
      </c>
      <c r="F1066" s="5">
        <v>7</v>
      </c>
      <c r="G1066" s="5" t="s">
        <v>4149</v>
      </c>
      <c r="H1066" s="5" t="s">
        <v>4150</v>
      </c>
      <c r="I1066" s="5">
        <v>8</v>
      </c>
      <c r="L1066" s="5">
        <v>2</v>
      </c>
      <c r="M1066" s="4" t="s">
        <v>8304</v>
      </c>
      <c r="N1066" s="4" t="s">
        <v>8305</v>
      </c>
      <c r="Q1066" s="5" t="s">
        <v>4739</v>
      </c>
      <c r="R1066" s="5" t="s">
        <v>4740</v>
      </c>
      <c r="T1066" s="5" t="s">
        <v>7558</v>
      </c>
      <c r="W1066" s="5" t="s">
        <v>8306</v>
      </c>
      <c r="X1066" s="5" t="s">
        <v>8307</v>
      </c>
      <c r="Y1066" s="5" t="s">
        <v>4741</v>
      </c>
      <c r="Z1066" s="5" t="s">
        <v>4742</v>
      </c>
      <c r="AC1066" s="5">
        <v>42</v>
      </c>
      <c r="AD1066" s="5" t="s">
        <v>649</v>
      </c>
      <c r="AE1066" s="5" t="s">
        <v>650</v>
      </c>
      <c r="AJ1066" s="5" t="s">
        <v>35</v>
      </c>
      <c r="AK1066" s="5" t="s">
        <v>36</v>
      </c>
      <c r="AL1066" s="5" t="s">
        <v>342</v>
      </c>
      <c r="AM1066" s="5" t="s">
        <v>343</v>
      </c>
      <c r="AT1066" s="5" t="s">
        <v>369</v>
      </c>
      <c r="AU1066" s="5" t="s">
        <v>370</v>
      </c>
      <c r="AV1066" s="5" t="s">
        <v>4743</v>
      </c>
      <c r="AW1066" s="5" t="s">
        <v>4744</v>
      </c>
      <c r="BG1066" s="5" t="s">
        <v>369</v>
      </c>
      <c r="BH1066" s="5" t="s">
        <v>370</v>
      </c>
      <c r="BI1066" s="5" t="s">
        <v>4745</v>
      </c>
      <c r="BJ1066" s="5" t="s">
        <v>4746</v>
      </c>
      <c r="BK1066" s="5" t="s">
        <v>369</v>
      </c>
      <c r="BL1066" s="5" t="s">
        <v>370</v>
      </c>
      <c r="BM1066" s="5" t="s">
        <v>4747</v>
      </c>
      <c r="BN1066" s="5" t="s">
        <v>4748</v>
      </c>
      <c r="BO1066" s="5" t="s">
        <v>369</v>
      </c>
      <c r="BP1066" s="5" t="s">
        <v>370</v>
      </c>
      <c r="BQ1066" s="5" t="s">
        <v>4749</v>
      </c>
      <c r="BR1066" s="5" t="s">
        <v>4750</v>
      </c>
      <c r="BS1066" s="5" t="s">
        <v>365</v>
      </c>
      <c r="BT1066" s="5" t="s">
        <v>366</v>
      </c>
    </row>
    <row r="1067" spans="1:72" ht="13.5" customHeight="1">
      <c r="A1067" s="7" t="str">
        <f>HYPERLINK("http://kyu.snu.ac.kr/sdhj/index.jsp?type=hj/GK14746_00IM0001_117a.jpg","1867_수북면_117a")</f>
        <v>1867_수북면_117a</v>
      </c>
      <c r="B1067" s="4">
        <v>1867</v>
      </c>
      <c r="C1067" s="4" t="s">
        <v>7525</v>
      </c>
      <c r="D1067" s="4" t="s">
        <v>7526</v>
      </c>
      <c r="E1067" s="4">
        <v>1066</v>
      </c>
      <c r="F1067" s="5">
        <v>7</v>
      </c>
      <c r="G1067" s="5" t="s">
        <v>4149</v>
      </c>
      <c r="H1067" s="5" t="s">
        <v>4150</v>
      </c>
      <c r="I1067" s="5">
        <v>8</v>
      </c>
      <c r="L1067" s="5">
        <v>2</v>
      </c>
      <c r="M1067" s="4" t="s">
        <v>8304</v>
      </c>
      <c r="N1067" s="4" t="s">
        <v>8305</v>
      </c>
      <c r="S1067" s="5" t="s">
        <v>96</v>
      </c>
      <c r="T1067" s="5" t="s">
        <v>97</v>
      </c>
      <c r="W1067" s="5" t="s">
        <v>78</v>
      </c>
      <c r="X1067" s="5" t="s">
        <v>79</v>
      </c>
      <c r="Y1067" s="5" t="s">
        <v>22</v>
      </c>
      <c r="Z1067" s="5" t="s">
        <v>23</v>
      </c>
      <c r="AC1067" s="5">
        <v>46</v>
      </c>
      <c r="AD1067" s="5" t="s">
        <v>509</v>
      </c>
      <c r="AE1067" s="5" t="s">
        <v>510</v>
      </c>
      <c r="AJ1067" s="5" t="s">
        <v>35</v>
      </c>
      <c r="AK1067" s="5" t="s">
        <v>36</v>
      </c>
      <c r="AL1067" s="5" t="s">
        <v>160</v>
      </c>
      <c r="AM1067" s="5" t="s">
        <v>161</v>
      </c>
      <c r="AT1067" s="5" t="s">
        <v>8308</v>
      </c>
      <c r="AU1067" s="5" t="s">
        <v>8309</v>
      </c>
      <c r="AV1067" s="5" t="s">
        <v>4751</v>
      </c>
      <c r="AW1067" s="5" t="s">
        <v>4752</v>
      </c>
      <c r="BG1067" s="5" t="s">
        <v>8308</v>
      </c>
      <c r="BH1067" s="5" t="s">
        <v>8309</v>
      </c>
      <c r="BI1067" s="5" t="s">
        <v>4753</v>
      </c>
      <c r="BJ1067" s="5" t="s">
        <v>4754</v>
      </c>
      <c r="BK1067" s="5" t="s">
        <v>1012</v>
      </c>
      <c r="BL1067" s="5" t="s">
        <v>1013</v>
      </c>
      <c r="BM1067" s="5" t="s">
        <v>4755</v>
      </c>
      <c r="BN1067" s="5" t="s">
        <v>4756</v>
      </c>
      <c r="BO1067" s="5" t="s">
        <v>369</v>
      </c>
      <c r="BP1067" s="5" t="s">
        <v>370</v>
      </c>
      <c r="BQ1067" s="5" t="s">
        <v>4757</v>
      </c>
      <c r="BR1067" s="5" t="s">
        <v>4758</v>
      </c>
      <c r="BS1067" s="5" t="s">
        <v>160</v>
      </c>
      <c r="BT1067" s="5" t="s">
        <v>161</v>
      </c>
    </row>
    <row r="1068" spans="1:72" ht="13.5" customHeight="1">
      <c r="A1068" s="7" t="str">
        <f>HYPERLINK("http://kyu.snu.ac.kr/sdhj/index.jsp?type=hj/GK14746_00IM0001_117a.jpg","1867_수북면_117a")</f>
        <v>1867_수북면_117a</v>
      </c>
      <c r="B1068" s="4">
        <v>1867</v>
      </c>
      <c r="C1068" s="4" t="s">
        <v>7478</v>
      </c>
      <c r="D1068" s="4" t="s">
        <v>7479</v>
      </c>
      <c r="E1068" s="4">
        <v>1067</v>
      </c>
      <c r="F1068" s="5">
        <v>7</v>
      </c>
      <c r="G1068" s="5" t="s">
        <v>4149</v>
      </c>
      <c r="H1068" s="5" t="s">
        <v>4150</v>
      </c>
      <c r="I1068" s="5">
        <v>8</v>
      </c>
      <c r="L1068" s="5">
        <v>2</v>
      </c>
      <c r="M1068" s="4" t="s">
        <v>8304</v>
      </c>
      <c r="N1068" s="4" t="s">
        <v>8305</v>
      </c>
      <c r="S1068" s="5" t="s">
        <v>254</v>
      </c>
      <c r="T1068" s="5" t="s">
        <v>255</v>
      </c>
      <c r="Y1068" s="5" t="s">
        <v>4759</v>
      </c>
      <c r="Z1068" s="5" t="s">
        <v>4760</v>
      </c>
      <c r="AC1068" s="5">
        <v>37</v>
      </c>
      <c r="AD1068" s="5" t="s">
        <v>414</v>
      </c>
      <c r="AE1068" s="5" t="s">
        <v>415</v>
      </c>
    </row>
    <row r="1069" spans="1:72" ht="13.5" customHeight="1">
      <c r="A1069" s="7" t="str">
        <f>HYPERLINK("http://kyu.snu.ac.kr/sdhj/index.jsp?type=hj/GK14746_00IM0001_117a.jpg","1867_수북면_117a")</f>
        <v>1867_수북면_117a</v>
      </c>
      <c r="B1069" s="4">
        <v>1867</v>
      </c>
      <c r="C1069" s="4" t="s">
        <v>7566</v>
      </c>
      <c r="D1069" s="4" t="s">
        <v>7567</v>
      </c>
      <c r="E1069" s="4">
        <v>1068</v>
      </c>
      <c r="F1069" s="5">
        <v>7</v>
      </c>
      <c r="G1069" s="5" t="s">
        <v>4149</v>
      </c>
      <c r="H1069" s="5" t="s">
        <v>4150</v>
      </c>
      <c r="I1069" s="5">
        <v>8</v>
      </c>
      <c r="L1069" s="5">
        <v>2</v>
      </c>
      <c r="M1069" s="4" t="s">
        <v>8304</v>
      </c>
      <c r="N1069" s="4" t="s">
        <v>8305</v>
      </c>
      <c r="S1069" s="5" t="s">
        <v>254</v>
      </c>
      <c r="T1069" s="5" t="s">
        <v>255</v>
      </c>
      <c r="Y1069" s="5" t="s">
        <v>4761</v>
      </c>
      <c r="Z1069" s="5" t="s">
        <v>4762</v>
      </c>
      <c r="AC1069" s="5">
        <v>33</v>
      </c>
      <c r="AD1069" s="5" t="s">
        <v>994</v>
      </c>
      <c r="AE1069" s="5" t="s">
        <v>995</v>
      </c>
    </row>
    <row r="1070" spans="1:72" ht="13.5" customHeight="1">
      <c r="A1070" s="7" t="str">
        <f>HYPERLINK("http://kyu.snu.ac.kr/sdhj/index.jsp?type=hj/GK14746_00IM0001_117a.jpg","1867_수북면_117a")</f>
        <v>1867_수북면_117a</v>
      </c>
      <c r="B1070" s="4">
        <v>1867</v>
      </c>
      <c r="C1070" s="4" t="s">
        <v>7566</v>
      </c>
      <c r="D1070" s="4" t="s">
        <v>7567</v>
      </c>
      <c r="E1070" s="4">
        <v>1069</v>
      </c>
      <c r="F1070" s="5">
        <v>7</v>
      </c>
      <c r="G1070" s="5" t="s">
        <v>4149</v>
      </c>
      <c r="H1070" s="5" t="s">
        <v>4150</v>
      </c>
      <c r="I1070" s="5">
        <v>8</v>
      </c>
      <c r="L1070" s="5">
        <v>2</v>
      </c>
      <c r="M1070" s="4" t="s">
        <v>8304</v>
      </c>
      <c r="N1070" s="4" t="s">
        <v>8305</v>
      </c>
      <c r="S1070" s="5" t="s">
        <v>4476</v>
      </c>
      <c r="T1070" s="5" t="s">
        <v>2830</v>
      </c>
      <c r="Y1070" s="5" t="s">
        <v>4763</v>
      </c>
      <c r="Z1070" s="5" t="s">
        <v>4764</v>
      </c>
      <c r="AC1070" s="5">
        <v>20</v>
      </c>
      <c r="AD1070" s="5" t="s">
        <v>216</v>
      </c>
      <c r="AE1070" s="5" t="s">
        <v>217</v>
      </c>
    </row>
    <row r="1071" spans="1:72" ht="13.5" customHeight="1">
      <c r="A1071" s="7" t="str">
        <f>HYPERLINK("http://kyu.snu.ac.kr/sdhj/index.jsp?type=hj/GK14746_00IM0001_117a.jpg","1867_수북면_117a")</f>
        <v>1867_수북면_117a</v>
      </c>
      <c r="B1071" s="4">
        <v>1867</v>
      </c>
      <c r="C1071" s="4" t="s">
        <v>7566</v>
      </c>
      <c r="D1071" s="4" t="s">
        <v>7567</v>
      </c>
      <c r="E1071" s="4">
        <v>1070</v>
      </c>
      <c r="F1071" s="5">
        <v>7</v>
      </c>
      <c r="G1071" s="5" t="s">
        <v>4149</v>
      </c>
      <c r="H1071" s="5" t="s">
        <v>4150</v>
      </c>
      <c r="I1071" s="5">
        <v>8</v>
      </c>
      <c r="L1071" s="5">
        <v>3</v>
      </c>
      <c r="M1071" s="4" t="s">
        <v>4167</v>
      </c>
      <c r="N1071" s="4" t="s">
        <v>4168</v>
      </c>
      <c r="O1071" s="5" t="s">
        <v>14</v>
      </c>
      <c r="P1071" s="5" t="s">
        <v>15</v>
      </c>
      <c r="T1071" s="5" t="s">
        <v>7988</v>
      </c>
      <c r="U1071" s="5" t="s">
        <v>369</v>
      </c>
      <c r="V1071" s="5" t="s">
        <v>370</v>
      </c>
      <c r="W1071" s="5" t="s">
        <v>192</v>
      </c>
      <c r="X1071" s="5" t="s">
        <v>193</v>
      </c>
      <c r="Y1071" s="5" t="s">
        <v>98</v>
      </c>
      <c r="Z1071" s="5" t="s">
        <v>99</v>
      </c>
      <c r="AC1071" s="5">
        <v>60</v>
      </c>
      <c r="AD1071" s="5" t="s">
        <v>553</v>
      </c>
      <c r="AE1071" s="5" t="s">
        <v>554</v>
      </c>
      <c r="AJ1071" s="5" t="s">
        <v>35</v>
      </c>
      <c r="AK1071" s="5" t="s">
        <v>36</v>
      </c>
      <c r="AL1071" s="5" t="s">
        <v>242</v>
      </c>
      <c r="AM1071" s="5" t="s">
        <v>243</v>
      </c>
      <c r="AT1071" s="5" t="s">
        <v>369</v>
      </c>
      <c r="AU1071" s="5" t="s">
        <v>370</v>
      </c>
      <c r="AV1071" s="5" t="s">
        <v>4765</v>
      </c>
      <c r="AW1071" s="5" t="s">
        <v>4291</v>
      </c>
      <c r="BG1071" s="5" t="s">
        <v>369</v>
      </c>
      <c r="BH1071" s="5" t="s">
        <v>370</v>
      </c>
      <c r="BI1071" s="5" t="s">
        <v>316</v>
      </c>
      <c r="BJ1071" s="5" t="s">
        <v>317</v>
      </c>
      <c r="BK1071" s="5" t="s">
        <v>369</v>
      </c>
      <c r="BL1071" s="5" t="s">
        <v>370</v>
      </c>
      <c r="BM1071" s="5" t="s">
        <v>4766</v>
      </c>
      <c r="BN1071" s="5" t="s">
        <v>4767</v>
      </c>
    </row>
    <row r="1072" spans="1:72" ht="13.5" customHeight="1">
      <c r="A1072" s="7" t="str">
        <f>HYPERLINK("http://kyu.snu.ac.kr/sdhj/index.jsp?type=hj/GK14746_00IM0001_117a.jpg","1867_수북면_117a")</f>
        <v>1867_수북면_117a</v>
      </c>
      <c r="B1072" s="4">
        <v>1867</v>
      </c>
      <c r="C1072" s="4" t="s">
        <v>7993</v>
      </c>
      <c r="D1072" s="4" t="s">
        <v>7994</v>
      </c>
      <c r="E1072" s="4">
        <v>1071</v>
      </c>
      <c r="F1072" s="5">
        <v>7</v>
      </c>
      <c r="G1072" s="5" t="s">
        <v>4149</v>
      </c>
      <c r="H1072" s="5" t="s">
        <v>4150</v>
      </c>
      <c r="I1072" s="5">
        <v>8</v>
      </c>
      <c r="L1072" s="5">
        <v>3</v>
      </c>
      <c r="M1072" s="4" t="s">
        <v>4167</v>
      </c>
      <c r="N1072" s="4" t="s">
        <v>4168</v>
      </c>
      <c r="S1072" s="5" t="s">
        <v>114</v>
      </c>
      <c r="T1072" s="5" t="s">
        <v>115</v>
      </c>
      <c r="Y1072" s="5" t="s">
        <v>2236</v>
      </c>
      <c r="Z1072" s="5" t="s">
        <v>2237</v>
      </c>
      <c r="AC1072" s="5">
        <v>20</v>
      </c>
      <c r="AD1072" s="5" t="s">
        <v>216</v>
      </c>
      <c r="AE1072" s="5" t="s">
        <v>217</v>
      </c>
    </row>
    <row r="1073" spans="1:72" ht="13.5" customHeight="1">
      <c r="A1073" s="7" t="str">
        <f>HYPERLINK("http://kyu.snu.ac.kr/sdhj/index.jsp?type=hj/GK14746_00IM0001_117a.jpg","1867_수북면_117a")</f>
        <v>1867_수북면_117a</v>
      </c>
      <c r="B1073" s="4">
        <v>1867</v>
      </c>
      <c r="C1073" s="4" t="s">
        <v>7993</v>
      </c>
      <c r="D1073" s="4" t="s">
        <v>7994</v>
      </c>
      <c r="E1073" s="4">
        <v>1072</v>
      </c>
      <c r="F1073" s="5">
        <v>7</v>
      </c>
      <c r="G1073" s="5" t="s">
        <v>4149</v>
      </c>
      <c r="H1073" s="5" t="s">
        <v>4150</v>
      </c>
      <c r="I1073" s="5">
        <v>8</v>
      </c>
      <c r="L1073" s="5">
        <v>3</v>
      </c>
      <c r="M1073" s="4" t="s">
        <v>4167</v>
      </c>
      <c r="N1073" s="4" t="s">
        <v>4168</v>
      </c>
      <c r="S1073" s="5" t="s">
        <v>114</v>
      </c>
      <c r="T1073" s="5" t="s">
        <v>115</v>
      </c>
      <c r="Y1073" s="5" t="s">
        <v>4768</v>
      </c>
      <c r="Z1073" s="5" t="s">
        <v>4769</v>
      </c>
      <c r="AC1073" s="5">
        <v>27</v>
      </c>
      <c r="AD1073" s="5" t="s">
        <v>174</v>
      </c>
      <c r="AE1073" s="5" t="s">
        <v>175</v>
      </c>
    </row>
    <row r="1074" spans="1:72" ht="13.5" customHeight="1">
      <c r="A1074" s="7" t="str">
        <f>HYPERLINK("http://kyu.snu.ac.kr/sdhj/index.jsp?type=hj/GK14746_00IM0001_117a.jpg","1867_수북면_117a")</f>
        <v>1867_수북면_117a</v>
      </c>
      <c r="B1074" s="4">
        <v>1867</v>
      </c>
      <c r="C1074" s="4" t="s">
        <v>7993</v>
      </c>
      <c r="D1074" s="4" t="s">
        <v>7994</v>
      </c>
      <c r="E1074" s="4">
        <v>1073</v>
      </c>
      <c r="F1074" s="5">
        <v>7</v>
      </c>
      <c r="G1074" s="5" t="s">
        <v>4149</v>
      </c>
      <c r="H1074" s="5" t="s">
        <v>4150</v>
      </c>
      <c r="I1074" s="5">
        <v>8</v>
      </c>
      <c r="L1074" s="5">
        <v>3</v>
      </c>
      <c r="M1074" s="4" t="s">
        <v>4167</v>
      </c>
      <c r="N1074" s="4" t="s">
        <v>4168</v>
      </c>
      <c r="S1074" s="5" t="s">
        <v>4476</v>
      </c>
      <c r="T1074" s="5" t="s">
        <v>2830</v>
      </c>
      <c r="Y1074" s="5" t="s">
        <v>4770</v>
      </c>
      <c r="Z1074" s="5" t="s">
        <v>4771</v>
      </c>
      <c r="AC1074" s="5">
        <v>20</v>
      </c>
      <c r="AD1074" s="5" t="s">
        <v>216</v>
      </c>
      <c r="AE1074" s="5" t="s">
        <v>217</v>
      </c>
    </row>
    <row r="1075" spans="1:72" ht="13.5" customHeight="1">
      <c r="A1075" s="7" t="str">
        <f>HYPERLINK("http://kyu.snu.ac.kr/sdhj/index.jsp?type=hj/GK14746_00IM0001_117a.jpg","1867_수북면_117a")</f>
        <v>1867_수북면_117a</v>
      </c>
      <c r="B1075" s="4">
        <v>1867</v>
      </c>
      <c r="C1075" s="4" t="s">
        <v>7993</v>
      </c>
      <c r="D1075" s="4" t="s">
        <v>7994</v>
      </c>
      <c r="E1075" s="4">
        <v>1074</v>
      </c>
      <c r="F1075" s="5">
        <v>7</v>
      </c>
      <c r="G1075" s="5" t="s">
        <v>4149</v>
      </c>
      <c r="H1075" s="5" t="s">
        <v>4150</v>
      </c>
      <c r="I1075" s="5">
        <v>8</v>
      </c>
      <c r="L1075" s="5">
        <v>4</v>
      </c>
      <c r="M1075" s="4" t="s">
        <v>4772</v>
      </c>
      <c r="N1075" s="4" t="s">
        <v>4773</v>
      </c>
      <c r="T1075" s="5" t="s">
        <v>8292</v>
      </c>
      <c r="U1075" s="5" t="s">
        <v>369</v>
      </c>
      <c r="V1075" s="5" t="s">
        <v>370</v>
      </c>
      <c r="W1075" s="5" t="s">
        <v>1817</v>
      </c>
      <c r="X1075" s="5" t="s">
        <v>1818</v>
      </c>
      <c r="Y1075" s="5" t="s">
        <v>4774</v>
      </c>
      <c r="Z1075" s="5" t="s">
        <v>3519</v>
      </c>
      <c r="AC1075" s="5">
        <v>48</v>
      </c>
      <c r="AD1075" s="5" t="s">
        <v>226</v>
      </c>
      <c r="AE1075" s="5" t="s">
        <v>227</v>
      </c>
      <c r="AJ1075" s="5" t="s">
        <v>35</v>
      </c>
      <c r="AK1075" s="5" t="s">
        <v>36</v>
      </c>
      <c r="AL1075" s="5" t="s">
        <v>190</v>
      </c>
      <c r="AM1075" s="5" t="s">
        <v>191</v>
      </c>
      <c r="AT1075" s="5" t="s">
        <v>369</v>
      </c>
      <c r="AU1075" s="5" t="s">
        <v>370</v>
      </c>
      <c r="AV1075" s="5" t="s">
        <v>4775</v>
      </c>
      <c r="AW1075" s="5" t="s">
        <v>4776</v>
      </c>
      <c r="BG1075" s="5" t="s">
        <v>369</v>
      </c>
      <c r="BH1075" s="5" t="s">
        <v>370</v>
      </c>
      <c r="BI1075" s="5" t="s">
        <v>4777</v>
      </c>
      <c r="BJ1075" s="5" t="s">
        <v>4778</v>
      </c>
      <c r="BK1075" s="5" t="s">
        <v>369</v>
      </c>
      <c r="BL1075" s="5" t="s">
        <v>370</v>
      </c>
      <c r="BM1075" s="5" t="s">
        <v>4779</v>
      </c>
      <c r="BN1075" s="5" t="s">
        <v>4780</v>
      </c>
      <c r="BO1075" s="5" t="s">
        <v>369</v>
      </c>
      <c r="BP1075" s="5" t="s">
        <v>370</v>
      </c>
      <c r="BQ1075" s="5" t="s">
        <v>4781</v>
      </c>
      <c r="BR1075" s="5" t="s">
        <v>4782</v>
      </c>
      <c r="BS1075" s="5" t="s">
        <v>342</v>
      </c>
      <c r="BT1075" s="5" t="s">
        <v>343</v>
      </c>
    </row>
    <row r="1076" spans="1:72" ht="13.5" customHeight="1">
      <c r="A1076" s="7" t="str">
        <f>HYPERLINK("http://kyu.snu.ac.kr/sdhj/index.jsp?type=hj/GK14746_00IM0001_117a.jpg","1867_수북면_117a")</f>
        <v>1867_수북면_117a</v>
      </c>
      <c r="B1076" s="4">
        <v>1867</v>
      </c>
      <c r="C1076" s="4" t="s">
        <v>7761</v>
      </c>
      <c r="D1076" s="4" t="s">
        <v>7762</v>
      </c>
      <c r="E1076" s="4">
        <v>1075</v>
      </c>
      <c r="F1076" s="5">
        <v>7</v>
      </c>
      <c r="G1076" s="5" t="s">
        <v>4149</v>
      </c>
      <c r="H1076" s="5" t="s">
        <v>4150</v>
      </c>
      <c r="I1076" s="5">
        <v>8</v>
      </c>
      <c r="L1076" s="5">
        <v>4</v>
      </c>
      <c r="M1076" s="4" t="s">
        <v>4772</v>
      </c>
      <c r="N1076" s="4" t="s">
        <v>4773</v>
      </c>
      <c r="S1076" s="5" t="s">
        <v>96</v>
      </c>
      <c r="T1076" s="5" t="s">
        <v>97</v>
      </c>
      <c r="W1076" s="5" t="s">
        <v>336</v>
      </c>
      <c r="X1076" s="5" t="s">
        <v>337</v>
      </c>
      <c r="Y1076" s="5" t="s">
        <v>22</v>
      </c>
      <c r="Z1076" s="5" t="s">
        <v>23</v>
      </c>
      <c r="AC1076" s="5">
        <v>47</v>
      </c>
      <c r="AD1076" s="5" t="s">
        <v>353</v>
      </c>
      <c r="AE1076" s="5" t="s">
        <v>354</v>
      </c>
      <c r="AJ1076" s="5" t="s">
        <v>35</v>
      </c>
      <c r="AK1076" s="5" t="s">
        <v>36</v>
      </c>
      <c r="AL1076" s="5" t="s">
        <v>342</v>
      </c>
      <c r="AM1076" s="5" t="s">
        <v>343</v>
      </c>
      <c r="AT1076" s="5" t="s">
        <v>369</v>
      </c>
      <c r="AU1076" s="5" t="s">
        <v>370</v>
      </c>
      <c r="AV1076" s="5" t="s">
        <v>651</v>
      </c>
      <c r="AW1076" s="5" t="s">
        <v>652</v>
      </c>
      <c r="BG1076" s="5" t="s">
        <v>369</v>
      </c>
      <c r="BH1076" s="5" t="s">
        <v>370</v>
      </c>
      <c r="BI1076" s="5" t="s">
        <v>4783</v>
      </c>
      <c r="BJ1076" s="5" t="s">
        <v>1829</v>
      </c>
      <c r="BK1076" s="5" t="s">
        <v>369</v>
      </c>
      <c r="BL1076" s="5" t="s">
        <v>370</v>
      </c>
      <c r="BM1076" s="5" t="s">
        <v>3432</v>
      </c>
      <c r="BN1076" s="5" t="s">
        <v>3433</v>
      </c>
      <c r="BO1076" s="5" t="s">
        <v>369</v>
      </c>
      <c r="BP1076" s="5" t="s">
        <v>370</v>
      </c>
      <c r="BQ1076" s="5" t="s">
        <v>4784</v>
      </c>
      <c r="BR1076" s="5" t="s">
        <v>4785</v>
      </c>
      <c r="BS1076" s="5" t="s">
        <v>160</v>
      </c>
      <c r="BT1076" s="5" t="s">
        <v>161</v>
      </c>
    </row>
    <row r="1077" spans="1:72" ht="13.5" customHeight="1">
      <c r="A1077" s="7" t="str">
        <f>HYPERLINK("http://kyu.snu.ac.kr/sdhj/index.jsp?type=hj/GK14746_00IM0001_117a.jpg","1867_수북면_117a")</f>
        <v>1867_수북면_117a</v>
      </c>
      <c r="B1077" s="4">
        <v>1867</v>
      </c>
      <c r="C1077" s="4" t="s">
        <v>7735</v>
      </c>
      <c r="D1077" s="4" t="s">
        <v>7736</v>
      </c>
      <c r="E1077" s="4">
        <v>1076</v>
      </c>
      <c r="F1077" s="5">
        <v>7</v>
      </c>
      <c r="G1077" s="5" t="s">
        <v>4149</v>
      </c>
      <c r="H1077" s="5" t="s">
        <v>4150</v>
      </c>
      <c r="I1077" s="5">
        <v>8</v>
      </c>
      <c r="L1077" s="5">
        <v>4</v>
      </c>
      <c r="M1077" s="4" t="s">
        <v>4772</v>
      </c>
      <c r="N1077" s="4" t="s">
        <v>4773</v>
      </c>
      <c r="S1077" s="5" t="s">
        <v>114</v>
      </c>
      <c r="T1077" s="5" t="s">
        <v>115</v>
      </c>
      <c r="Y1077" s="5" t="s">
        <v>8310</v>
      </c>
      <c r="Z1077" s="5" t="s">
        <v>8311</v>
      </c>
      <c r="AC1077" s="5">
        <v>31</v>
      </c>
      <c r="AD1077" s="5" t="s">
        <v>324</v>
      </c>
      <c r="AE1077" s="5" t="s">
        <v>325</v>
      </c>
    </row>
    <row r="1078" spans="1:72" ht="13.5" customHeight="1">
      <c r="A1078" s="7" t="str">
        <f>HYPERLINK("http://kyu.snu.ac.kr/sdhj/index.jsp?type=hj/GK14746_00IM0001_117a.jpg","1867_수북면_117a")</f>
        <v>1867_수북면_117a</v>
      </c>
      <c r="B1078" s="4">
        <v>1867</v>
      </c>
      <c r="C1078" s="4" t="s">
        <v>7888</v>
      </c>
      <c r="D1078" s="4" t="s">
        <v>7889</v>
      </c>
      <c r="E1078" s="4">
        <v>1077</v>
      </c>
      <c r="F1078" s="5">
        <v>7</v>
      </c>
      <c r="G1078" s="5" t="s">
        <v>4149</v>
      </c>
      <c r="H1078" s="5" t="s">
        <v>4150</v>
      </c>
      <c r="I1078" s="5">
        <v>8</v>
      </c>
      <c r="L1078" s="5">
        <v>4</v>
      </c>
      <c r="M1078" s="4" t="s">
        <v>4772</v>
      </c>
      <c r="N1078" s="4" t="s">
        <v>4773</v>
      </c>
      <c r="S1078" s="5" t="s">
        <v>114</v>
      </c>
      <c r="T1078" s="5" t="s">
        <v>115</v>
      </c>
      <c r="Y1078" s="5" t="s">
        <v>8312</v>
      </c>
      <c r="Z1078" s="5" t="s">
        <v>8313</v>
      </c>
      <c r="AC1078" s="5">
        <v>23</v>
      </c>
      <c r="AD1078" s="5" t="s">
        <v>268</v>
      </c>
      <c r="AE1078" s="5" t="s">
        <v>269</v>
      </c>
    </row>
    <row r="1079" spans="1:72" ht="13.5" customHeight="1">
      <c r="A1079" s="7" t="str">
        <f>HYPERLINK("http://kyu.snu.ac.kr/sdhj/index.jsp?type=hj/GK14746_00IM0001_117a.jpg","1867_수북면_117a")</f>
        <v>1867_수북면_117a</v>
      </c>
      <c r="B1079" s="4">
        <v>1867</v>
      </c>
      <c r="C1079" s="4" t="s">
        <v>7888</v>
      </c>
      <c r="D1079" s="4" t="s">
        <v>7889</v>
      </c>
      <c r="E1079" s="4">
        <v>1078</v>
      </c>
      <c r="F1079" s="5">
        <v>7</v>
      </c>
      <c r="G1079" s="5" t="s">
        <v>4149</v>
      </c>
      <c r="H1079" s="5" t="s">
        <v>4150</v>
      </c>
      <c r="I1079" s="5">
        <v>8</v>
      </c>
      <c r="L1079" s="5">
        <v>4</v>
      </c>
      <c r="M1079" s="4" t="s">
        <v>4772</v>
      </c>
      <c r="N1079" s="4" t="s">
        <v>4773</v>
      </c>
      <c r="S1079" s="5" t="s">
        <v>114</v>
      </c>
      <c r="T1079" s="5" t="s">
        <v>115</v>
      </c>
      <c r="Y1079" s="5" t="s">
        <v>2236</v>
      </c>
      <c r="Z1079" s="5" t="s">
        <v>2237</v>
      </c>
      <c r="AC1079" s="5">
        <v>27</v>
      </c>
      <c r="AD1079" s="5" t="s">
        <v>174</v>
      </c>
      <c r="AE1079" s="5" t="s">
        <v>175</v>
      </c>
    </row>
    <row r="1080" spans="1:72" ht="13.5" customHeight="1">
      <c r="A1080" s="7" t="str">
        <f>HYPERLINK("http://kyu.snu.ac.kr/sdhj/index.jsp?type=hj/GK14746_00IM0001_117a.jpg","1867_수북면_117a")</f>
        <v>1867_수북면_117a</v>
      </c>
      <c r="B1080" s="4">
        <v>1867</v>
      </c>
      <c r="C1080" s="4" t="s">
        <v>7888</v>
      </c>
      <c r="D1080" s="4" t="s">
        <v>7889</v>
      </c>
      <c r="E1080" s="4">
        <v>1079</v>
      </c>
      <c r="F1080" s="5">
        <v>7</v>
      </c>
      <c r="G1080" s="5" t="s">
        <v>4149</v>
      </c>
      <c r="H1080" s="5" t="s">
        <v>4150</v>
      </c>
      <c r="I1080" s="5">
        <v>8</v>
      </c>
      <c r="L1080" s="5">
        <v>5</v>
      </c>
      <c r="M1080" s="4" t="s">
        <v>4786</v>
      </c>
      <c r="N1080" s="4" t="s">
        <v>4787</v>
      </c>
      <c r="T1080" s="5" t="s">
        <v>7508</v>
      </c>
      <c r="U1080" s="5" t="s">
        <v>369</v>
      </c>
      <c r="V1080" s="5" t="s">
        <v>370</v>
      </c>
      <c r="W1080" s="5" t="s">
        <v>210</v>
      </c>
      <c r="X1080" s="5" t="s">
        <v>211</v>
      </c>
      <c r="Y1080" s="5" t="s">
        <v>3839</v>
      </c>
      <c r="Z1080" s="5" t="s">
        <v>1001</v>
      </c>
      <c r="AC1080" s="5">
        <v>60</v>
      </c>
      <c r="AD1080" s="5" t="s">
        <v>537</v>
      </c>
      <c r="AE1080" s="5" t="s">
        <v>538</v>
      </c>
      <c r="AJ1080" s="5" t="s">
        <v>35</v>
      </c>
      <c r="AK1080" s="5" t="s">
        <v>36</v>
      </c>
      <c r="AL1080" s="5" t="s">
        <v>154</v>
      </c>
      <c r="AM1080" s="5" t="s">
        <v>155</v>
      </c>
      <c r="AT1080" s="5" t="s">
        <v>369</v>
      </c>
      <c r="AU1080" s="5" t="s">
        <v>370</v>
      </c>
      <c r="AV1080" s="5" t="s">
        <v>4788</v>
      </c>
      <c r="AW1080" s="5" t="s">
        <v>4789</v>
      </c>
      <c r="BG1080" s="5" t="s">
        <v>369</v>
      </c>
      <c r="BH1080" s="5" t="s">
        <v>370</v>
      </c>
      <c r="BI1080" s="5" t="s">
        <v>4790</v>
      </c>
      <c r="BJ1080" s="5" t="s">
        <v>4791</v>
      </c>
      <c r="BK1080" s="5" t="s">
        <v>369</v>
      </c>
      <c r="BL1080" s="5" t="s">
        <v>370</v>
      </c>
      <c r="BM1080" s="5" t="s">
        <v>4792</v>
      </c>
      <c r="BN1080" s="5" t="s">
        <v>4793</v>
      </c>
      <c r="BO1080" s="5" t="s">
        <v>369</v>
      </c>
      <c r="BP1080" s="5" t="s">
        <v>370</v>
      </c>
      <c r="BQ1080" s="5" t="s">
        <v>4794</v>
      </c>
      <c r="BR1080" s="5" t="s">
        <v>4795</v>
      </c>
      <c r="BS1080" s="5" t="s">
        <v>160</v>
      </c>
      <c r="BT1080" s="5" t="s">
        <v>161</v>
      </c>
    </row>
    <row r="1081" spans="1:72" ht="13.5" customHeight="1">
      <c r="A1081" s="7" t="str">
        <f>HYPERLINK("http://kyu.snu.ac.kr/sdhj/index.jsp?type=hj/GK14746_00IM0001_117a.jpg","1867_수북면_117a")</f>
        <v>1867_수북면_117a</v>
      </c>
      <c r="B1081" s="4">
        <v>1867</v>
      </c>
      <c r="C1081" s="4" t="s">
        <v>7873</v>
      </c>
      <c r="D1081" s="4" t="s">
        <v>7874</v>
      </c>
      <c r="E1081" s="4">
        <v>1080</v>
      </c>
      <c r="F1081" s="5">
        <v>7</v>
      </c>
      <c r="G1081" s="5" t="s">
        <v>4149</v>
      </c>
      <c r="H1081" s="5" t="s">
        <v>4150</v>
      </c>
      <c r="I1081" s="5">
        <v>8</v>
      </c>
      <c r="L1081" s="5">
        <v>5</v>
      </c>
      <c r="M1081" s="4" t="s">
        <v>4786</v>
      </c>
      <c r="N1081" s="4" t="s">
        <v>4787</v>
      </c>
      <c r="S1081" s="5" t="s">
        <v>114</v>
      </c>
      <c r="T1081" s="5" t="s">
        <v>115</v>
      </c>
      <c r="Y1081" s="5" t="s">
        <v>4796</v>
      </c>
      <c r="Z1081" s="5" t="s">
        <v>4797</v>
      </c>
      <c r="AC1081" s="5">
        <v>23</v>
      </c>
      <c r="AD1081" s="5" t="s">
        <v>835</v>
      </c>
      <c r="AE1081" s="5" t="s">
        <v>836</v>
      </c>
    </row>
    <row r="1082" spans="1:72" ht="13.5" customHeight="1">
      <c r="A1082" s="7" t="str">
        <f>HYPERLINK("http://kyu.snu.ac.kr/sdhj/index.jsp?type=hj/GK14746_00IM0001_117a.jpg","1867_수북면_117a")</f>
        <v>1867_수북면_117a</v>
      </c>
      <c r="B1082" s="4">
        <v>1867</v>
      </c>
      <c r="C1082" s="4" t="s">
        <v>7464</v>
      </c>
      <c r="D1082" s="4" t="s">
        <v>7465</v>
      </c>
      <c r="E1082" s="4">
        <v>1081</v>
      </c>
      <c r="F1082" s="5">
        <v>7</v>
      </c>
      <c r="G1082" s="5" t="s">
        <v>4149</v>
      </c>
      <c r="H1082" s="5" t="s">
        <v>4150</v>
      </c>
      <c r="I1082" s="5">
        <v>8</v>
      </c>
      <c r="L1082" s="5">
        <v>5</v>
      </c>
      <c r="M1082" s="4" t="s">
        <v>4786</v>
      </c>
      <c r="N1082" s="4" t="s">
        <v>4787</v>
      </c>
      <c r="S1082" s="5" t="s">
        <v>114</v>
      </c>
      <c r="T1082" s="5" t="s">
        <v>115</v>
      </c>
      <c r="Y1082" s="5" t="s">
        <v>2236</v>
      </c>
      <c r="Z1082" s="5" t="s">
        <v>2237</v>
      </c>
      <c r="AC1082" s="5">
        <v>21</v>
      </c>
      <c r="AD1082" s="5" t="s">
        <v>126</v>
      </c>
      <c r="AE1082" s="5" t="s">
        <v>127</v>
      </c>
    </row>
    <row r="1083" spans="1:72" ht="13.5" customHeight="1">
      <c r="A1083" s="7" t="str">
        <f>HYPERLINK("http://kyu.snu.ac.kr/sdhj/index.jsp?type=hj/GK14746_00IM0001_117a.jpg","1867_수북면_117a")</f>
        <v>1867_수북면_117a</v>
      </c>
      <c r="B1083" s="4">
        <v>1867</v>
      </c>
      <c r="C1083" s="4" t="s">
        <v>7464</v>
      </c>
      <c r="D1083" s="4" t="s">
        <v>7465</v>
      </c>
      <c r="E1083" s="4">
        <v>1082</v>
      </c>
      <c r="F1083" s="5">
        <v>7</v>
      </c>
      <c r="G1083" s="5" t="s">
        <v>4149</v>
      </c>
      <c r="H1083" s="5" t="s">
        <v>4150</v>
      </c>
      <c r="I1083" s="5">
        <v>8</v>
      </c>
      <c r="L1083" s="5">
        <v>5</v>
      </c>
      <c r="M1083" s="4" t="s">
        <v>4786</v>
      </c>
      <c r="N1083" s="4" t="s">
        <v>4787</v>
      </c>
      <c r="S1083" s="5" t="s">
        <v>114</v>
      </c>
      <c r="T1083" s="5" t="s">
        <v>115</v>
      </c>
      <c r="Y1083" s="5" t="s">
        <v>4798</v>
      </c>
      <c r="Z1083" s="5" t="s">
        <v>4799</v>
      </c>
      <c r="AC1083" s="5">
        <v>20</v>
      </c>
      <c r="AD1083" s="5" t="s">
        <v>216</v>
      </c>
      <c r="AE1083" s="5" t="s">
        <v>217</v>
      </c>
    </row>
    <row r="1084" spans="1:72" ht="13.5" customHeight="1">
      <c r="A1084" s="7" t="str">
        <f>HYPERLINK("http://kyu.snu.ac.kr/sdhj/index.jsp?type=hj/GK14746_00IM0001_117a.jpg","1867_수북면_117a")</f>
        <v>1867_수북면_117a</v>
      </c>
      <c r="B1084" s="4">
        <v>1867</v>
      </c>
      <c r="C1084" s="4" t="s">
        <v>7464</v>
      </c>
      <c r="D1084" s="4" t="s">
        <v>7465</v>
      </c>
      <c r="E1084" s="4">
        <v>1083</v>
      </c>
      <c r="F1084" s="5">
        <v>7</v>
      </c>
      <c r="G1084" s="5" t="s">
        <v>4149</v>
      </c>
      <c r="H1084" s="5" t="s">
        <v>4150</v>
      </c>
      <c r="I1084" s="5">
        <v>9</v>
      </c>
      <c r="J1084" s="5" t="s">
        <v>4800</v>
      </c>
      <c r="K1084" s="5" t="s">
        <v>4801</v>
      </c>
      <c r="L1084" s="5">
        <v>1</v>
      </c>
      <c r="M1084" s="4" t="s">
        <v>4800</v>
      </c>
      <c r="N1084" s="4" t="s">
        <v>4801</v>
      </c>
      <c r="T1084" s="5" t="s">
        <v>7948</v>
      </c>
      <c r="U1084" s="5" t="s">
        <v>369</v>
      </c>
      <c r="V1084" s="5" t="s">
        <v>370</v>
      </c>
      <c r="W1084" s="5" t="s">
        <v>78</v>
      </c>
      <c r="X1084" s="5" t="s">
        <v>79</v>
      </c>
      <c r="Y1084" s="5" t="s">
        <v>4802</v>
      </c>
      <c r="Z1084" s="5" t="s">
        <v>4803</v>
      </c>
      <c r="AC1084" s="5">
        <v>31</v>
      </c>
      <c r="AD1084" s="5" t="s">
        <v>324</v>
      </c>
      <c r="AE1084" s="5" t="s">
        <v>325</v>
      </c>
      <c r="AJ1084" s="5" t="s">
        <v>35</v>
      </c>
      <c r="AK1084" s="5" t="s">
        <v>36</v>
      </c>
      <c r="AL1084" s="5" t="s">
        <v>160</v>
      </c>
      <c r="AM1084" s="5" t="s">
        <v>161</v>
      </c>
      <c r="AT1084" s="5" t="s">
        <v>369</v>
      </c>
      <c r="AU1084" s="5" t="s">
        <v>370</v>
      </c>
      <c r="AV1084" s="5" t="s">
        <v>4804</v>
      </c>
      <c r="AW1084" s="5" t="s">
        <v>4805</v>
      </c>
      <c r="BG1084" s="5" t="s">
        <v>369</v>
      </c>
      <c r="BH1084" s="5" t="s">
        <v>370</v>
      </c>
      <c r="BI1084" s="5" t="s">
        <v>3510</v>
      </c>
      <c r="BJ1084" s="5" t="s">
        <v>3511</v>
      </c>
      <c r="BK1084" s="5" t="s">
        <v>369</v>
      </c>
      <c r="BL1084" s="5" t="s">
        <v>370</v>
      </c>
      <c r="BM1084" s="5" t="s">
        <v>3512</v>
      </c>
      <c r="BN1084" s="5" t="s">
        <v>3513</v>
      </c>
      <c r="BO1084" s="5" t="s">
        <v>369</v>
      </c>
      <c r="BP1084" s="5" t="s">
        <v>370</v>
      </c>
      <c r="BQ1084" s="5" t="s">
        <v>4806</v>
      </c>
      <c r="BR1084" s="5" t="s">
        <v>4807</v>
      </c>
      <c r="BS1084" s="5" t="s">
        <v>8314</v>
      </c>
      <c r="BT1084" s="5" t="s">
        <v>8315</v>
      </c>
    </row>
    <row r="1085" spans="1:72" ht="13.5" customHeight="1">
      <c r="A1085" s="7" t="str">
        <f>HYPERLINK("http://kyu.snu.ac.kr/sdhj/index.jsp?type=hj/GK14746_00IM0001_117a.jpg","1867_수북면_117a")</f>
        <v>1867_수북면_117a</v>
      </c>
      <c r="B1085" s="4">
        <v>1867</v>
      </c>
      <c r="C1085" s="4" t="s">
        <v>8316</v>
      </c>
      <c r="D1085" s="4" t="s">
        <v>8317</v>
      </c>
      <c r="E1085" s="4">
        <v>1084</v>
      </c>
      <c r="F1085" s="5">
        <v>7</v>
      </c>
      <c r="G1085" s="5" t="s">
        <v>4149</v>
      </c>
      <c r="H1085" s="5" t="s">
        <v>4150</v>
      </c>
      <c r="I1085" s="5">
        <v>9</v>
      </c>
      <c r="L1085" s="5">
        <v>1</v>
      </c>
      <c r="M1085" s="4" t="s">
        <v>4800</v>
      </c>
      <c r="N1085" s="4" t="s">
        <v>4801</v>
      </c>
      <c r="S1085" s="5" t="s">
        <v>661</v>
      </c>
      <c r="T1085" s="5" t="s">
        <v>662</v>
      </c>
      <c r="Y1085" s="5" t="s">
        <v>4808</v>
      </c>
      <c r="Z1085" s="5" t="s">
        <v>8318</v>
      </c>
      <c r="AC1085" s="5">
        <v>54</v>
      </c>
      <c r="AD1085" s="5" t="s">
        <v>970</v>
      </c>
      <c r="AE1085" s="5" t="s">
        <v>971</v>
      </c>
    </row>
    <row r="1086" spans="1:72" ht="13.5" customHeight="1">
      <c r="A1086" s="7" t="str">
        <f>HYPERLINK("http://kyu.snu.ac.kr/sdhj/index.jsp?type=hj/GK14746_00IM0001_117a.jpg","1867_수북면_117a")</f>
        <v>1867_수북면_117a</v>
      </c>
      <c r="B1086" s="4">
        <v>1867</v>
      </c>
      <c r="C1086" s="4" t="s">
        <v>7768</v>
      </c>
      <c r="D1086" s="4" t="s">
        <v>7769</v>
      </c>
      <c r="E1086" s="4">
        <v>1085</v>
      </c>
      <c r="F1086" s="5">
        <v>7</v>
      </c>
      <c r="G1086" s="5" t="s">
        <v>4149</v>
      </c>
      <c r="H1086" s="5" t="s">
        <v>4150</v>
      </c>
      <c r="I1086" s="5">
        <v>9</v>
      </c>
      <c r="L1086" s="5">
        <v>1</v>
      </c>
      <c r="M1086" s="4" t="s">
        <v>4800</v>
      </c>
      <c r="N1086" s="4" t="s">
        <v>4801</v>
      </c>
      <c r="S1086" s="5" t="s">
        <v>114</v>
      </c>
      <c r="T1086" s="5" t="s">
        <v>115</v>
      </c>
      <c r="Y1086" s="5" t="s">
        <v>2236</v>
      </c>
      <c r="Z1086" s="5" t="s">
        <v>2237</v>
      </c>
      <c r="AC1086" s="5">
        <v>18</v>
      </c>
      <c r="AD1086" s="5" t="s">
        <v>888</v>
      </c>
      <c r="AE1086" s="5" t="s">
        <v>889</v>
      </c>
    </row>
    <row r="1087" spans="1:72" ht="13.5" customHeight="1">
      <c r="A1087" s="7" t="str">
        <f>HYPERLINK("http://kyu.snu.ac.kr/sdhj/index.jsp?type=hj/GK14746_00IM0001_117a.jpg","1867_수북면_117a")</f>
        <v>1867_수북면_117a</v>
      </c>
      <c r="B1087" s="4">
        <v>1867</v>
      </c>
      <c r="C1087" s="4" t="s">
        <v>7768</v>
      </c>
      <c r="D1087" s="4" t="s">
        <v>7769</v>
      </c>
      <c r="E1087" s="4">
        <v>1086</v>
      </c>
      <c r="F1087" s="5">
        <v>7</v>
      </c>
      <c r="G1087" s="5" t="s">
        <v>4149</v>
      </c>
      <c r="H1087" s="5" t="s">
        <v>4150</v>
      </c>
      <c r="I1087" s="5">
        <v>9</v>
      </c>
      <c r="L1087" s="5">
        <v>1</v>
      </c>
      <c r="M1087" s="4" t="s">
        <v>4800</v>
      </c>
      <c r="N1087" s="4" t="s">
        <v>4801</v>
      </c>
      <c r="S1087" s="5" t="s">
        <v>114</v>
      </c>
      <c r="T1087" s="5" t="s">
        <v>115</v>
      </c>
      <c r="Y1087" s="5" t="s">
        <v>4480</v>
      </c>
      <c r="Z1087" s="5" t="s">
        <v>4481</v>
      </c>
      <c r="AC1087" s="5">
        <v>8</v>
      </c>
      <c r="AD1087" s="5" t="s">
        <v>328</v>
      </c>
      <c r="AE1087" s="5" t="s">
        <v>329</v>
      </c>
    </row>
    <row r="1088" spans="1:72" ht="13.5" customHeight="1">
      <c r="A1088" s="7" t="str">
        <f>HYPERLINK("http://kyu.snu.ac.kr/sdhj/index.jsp?type=hj/GK14746_00IM0001_117b.jpg","1867_수북면_117b")</f>
        <v>1867_수북면_117b</v>
      </c>
      <c r="B1088" s="4">
        <v>1867</v>
      </c>
      <c r="C1088" s="4" t="s">
        <v>7768</v>
      </c>
      <c r="D1088" s="4" t="s">
        <v>7769</v>
      </c>
      <c r="E1088" s="4">
        <v>1087</v>
      </c>
      <c r="F1088" s="5">
        <v>7</v>
      </c>
      <c r="G1088" s="5" t="s">
        <v>4149</v>
      </c>
      <c r="H1088" s="5" t="s">
        <v>4150</v>
      </c>
      <c r="I1088" s="5">
        <v>9</v>
      </c>
      <c r="L1088" s="5">
        <v>2</v>
      </c>
      <c r="M1088" s="4" t="s">
        <v>4809</v>
      </c>
      <c r="N1088" s="4" t="s">
        <v>4810</v>
      </c>
      <c r="O1088" s="5" t="s">
        <v>14</v>
      </c>
      <c r="P1088" s="5" t="s">
        <v>15</v>
      </c>
      <c r="T1088" s="5" t="s">
        <v>7508</v>
      </c>
      <c r="U1088" s="5" t="s">
        <v>369</v>
      </c>
      <c r="V1088" s="5" t="s">
        <v>370</v>
      </c>
      <c r="W1088" s="5" t="s">
        <v>78</v>
      </c>
      <c r="X1088" s="5" t="s">
        <v>79</v>
      </c>
      <c r="Y1088" s="5" t="s">
        <v>4811</v>
      </c>
      <c r="Z1088" s="5" t="s">
        <v>3935</v>
      </c>
      <c r="AC1088" s="5">
        <v>30</v>
      </c>
      <c r="AD1088" s="5" t="s">
        <v>324</v>
      </c>
      <c r="AE1088" s="5" t="s">
        <v>325</v>
      </c>
      <c r="AJ1088" s="5" t="s">
        <v>35</v>
      </c>
      <c r="AK1088" s="5" t="s">
        <v>36</v>
      </c>
      <c r="AL1088" s="5" t="s">
        <v>84</v>
      </c>
      <c r="AM1088" s="5" t="s">
        <v>85</v>
      </c>
      <c r="AT1088" s="5" t="s">
        <v>369</v>
      </c>
      <c r="AU1088" s="5" t="s">
        <v>370</v>
      </c>
      <c r="AV1088" s="5" t="s">
        <v>2369</v>
      </c>
      <c r="AW1088" s="5" t="s">
        <v>2370</v>
      </c>
      <c r="BG1088" s="5" t="s">
        <v>369</v>
      </c>
      <c r="BH1088" s="5" t="s">
        <v>370</v>
      </c>
      <c r="BI1088" s="5" t="s">
        <v>4492</v>
      </c>
      <c r="BJ1088" s="5" t="s">
        <v>4493</v>
      </c>
      <c r="BK1088" s="5" t="s">
        <v>369</v>
      </c>
      <c r="BL1088" s="5" t="s">
        <v>370</v>
      </c>
      <c r="BM1088" s="5" t="s">
        <v>4812</v>
      </c>
      <c r="BN1088" s="5" t="s">
        <v>4813</v>
      </c>
      <c r="BO1088" s="5" t="s">
        <v>369</v>
      </c>
      <c r="BP1088" s="5" t="s">
        <v>370</v>
      </c>
      <c r="BQ1088" s="5" t="s">
        <v>4814</v>
      </c>
      <c r="BR1088" s="5" t="s">
        <v>4815</v>
      </c>
      <c r="BS1088" s="5" t="s">
        <v>342</v>
      </c>
      <c r="BT1088" s="5" t="s">
        <v>343</v>
      </c>
    </row>
    <row r="1089" spans="1:72" ht="13.5" customHeight="1">
      <c r="A1089" s="7" t="str">
        <f>HYPERLINK("http://kyu.snu.ac.kr/sdhj/index.jsp?type=hj/GK14746_00IM0001_117b.jpg","1867_수북면_117b")</f>
        <v>1867_수북면_117b</v>
      </c>
      <c r="B1089" s="4">
        <v>1867</v>
      </c>
      <c r="C1089" s="4" t="s">
        <v>7464</v>
      </c>
      <c r="D1089" s="4" t="s">
        <v>7465</v>
      </c>
      <c r="E1089" s="4">
        <v>1088</v>
      </c>
      <c r="F1089" s="5">
        <v>7</v>
      </c>
      <c r="G1089" s="5" t="s">
        <v>4149</v>
      </c>
      <c r="H1089" s="5" t="s">
        <v>4150</v>
      </c>
      <c r="I1089" s="5">
        <v>9</v>
      </c>
      <c r="L1089" s="5">
        <v>2</v>
      </c>
      <c r="M1089" s="4" t="s">
        <v>4809</v>
      </c>
      <c r="N1089" s="4" t="s">
        <v>4810</v>
      </c>
      <c r="S1089" s="5" t="s">
        <v>96</v>
      </c>
      <c r="T1089" s="5" t="s">
        <v>97</v>
      </c>
      <c r="W1089" s="5" t="s">
        <v>192</v>
      </c>
      <c r="X1089" s="5" t="s">
        <v>193</v>
      </c>
      <c r="Y1089" s="5" t="s">
        <v>22</v>
      </c>
      <c r="Z1089" s="5" t="s">
        <v>23</v>
      </c>
      <c r="AC1089" s="5">
        <v>38</v>
      </c>
      <c r="AD1089" s="5" t="s">
        <v>260</v>
      </c>
      <c r="AE1089" s="5" t="s">
        <v>261</v>
      </c>
      <c r="AJ1089" s="5" t="s">
        <v>35</v>
      </c>
      <c r="AK1089" s="5" t="s">
        <v>36</v>
      </c>
      <c r="AL1089" s="5" t="s">
        <v>84</v>
      </c>
      <c r="AM1089" s="5" t="s">
        <v>85</v>
      </c>
      <c r="AT1089" s="5" t="s">
        <v>314</v>
      </c>
      <c r="AU1089" s="5" t="s">
        <v>315</v>
      </c>
      <c r="AV1089" s="5" t="s">
        <v>4816</v>
      </c>
      <c r="AW1089" s="5" t="s">
        <v>4817</v>
      </c>
      <c r="BG1089" s="5" t="s">
        <v>314</v>
      </c>
      <c r="BH1089" s="5" t="s">
        <v>315</v>
      </c>
      <c r="BI1089" s="5" t="s">
        <v>4818</v>
      </c>
      <c r="BJ1089" s="5" t="s">
        <v>4819</v>
      </c>
      <c r="BK1089" s="5" t="s">
        <v>314</v>
      </c>
      <c r="BL1089" s="5" t="s">
        <v>315</v>
      </c>
      <c r="BM1089" s="5" t="s">
        <v>4820</v>
      </c>
      <c r="BN1089" s="5" t="s">
        <v>4821</v>
      </c>
      <c r="BO1089" s="5" t="s">
        <v>369</v>
      </c>
      <c r="BP1089" s="5" t="s">
        <v>370</v>
      </c>
      <c r="BQ1089" s="5" t="s">
        <v>4822</v>
      </c>
      <c r="BR1089" s="5" t="s">
        <v>4823</v>
      </c>
      <c r="BS1089" s="5" t="s">
        <v>154</v>
      </c>
      <c r="BT1089" s="5" t="s">
        <v>155</v>
      </c>
    </row>
    <row r="1090" spans="1:72" ht="13.5" customHeight="1">
      <c r="A1090" s="7" t="str">
        <f>HYPERLINK("http://kyu.snu.ac.kr/sdhj/index.jsp?type=hj/GK14746_00IM0001_117b.jpg","1867_수북면_117b")</f>
        <v>1867_수북면_117b</v>
      </c>
      <c r="B1090" s="4">
        <v>1867</v>
      </c>
      <c r="C1090" s="4" t="s">
        <v>7659</v>
      </c>
      <c r="D1090" s="4" t="s">
        <v>7660</v>
      </c>
      <c r="E1090" s="4">
        <v>1089</v>
      </c>
      <c r="F1090" s="5">
        <v>7</v>
      </c>
      <c r="G1090" s="5" t="s">
        <v>4149</v>
      </c>
      <c r="H1090" s="5" t="s">
        <v>4150</v>
      </c>
      <c r="I1090" s="5">
        <v>9</v>
      </c>
      <c r="L1090" s="5">
        <v>2</v>
      </c>
      <c r="M1090" s="4" t="s">
        <v>4809</v>
      </c>
      <c r="N1090" s="4" t="s">
        <v>4810</v>
      </c>
      <c r="S1090" s="5" t="s">
        <v>2448</v>
      </c>
      <c r="T1090" s="5" t="s">
        <v>2449</v>
      </c>
      <c r="Y1090" s="5" t="s">
        <v>4824</v>
      </c>
      <c r="Z1090" s="5" t="s">
        <v>4825</v>
      </c>
      <c r="AC1090" s="5">
        <v>44</v>
      </c>
      <c r="AD1090" s="5" t="s">
        <v>503</v>
      </c>
      <c r="AE1090" s="5" t="s">
        <v>504</v>
      </c>
    </row>
    <row r="1091" spans="1:72" ht="13.5" customHeight="1">
      <c r="A1091" s="7" t="str">
        <f>HYPERLINK("http://kyu.snu.ac.kr/sdhj/index.jsp?type=hj/GK14746_00IM0001_117b.jpg","1867_수북면_117b")</f>
        <v>1867_수북면_117b</v>
      </c>
      <c r="B1091" s="4">
        <v>1867</v>
      </c>
      <c r="C1091" s="4" t="s">
        <v>7464</v>
      </c>
      <c r="D1091" s="4" t="s">
        <v>7465</v>
      </c>
      <c r="E1091" s="4">
        <v>1090</v>
      </c>
      <c r="F1091" s="5">
        <v>7</v>
      </c>
      <c r="G1091" s="5" t="s">
        <v>4149</v>
      </c>
      <c r="H1091" s="5" t="s">
        <v>4150</v>
      </c>
      <c r="I1091" s="5">
        <v>9</v>
      </c>
      <c r="L1091" s="5">
        <v>2</v>
      </c>
      <c r="M1091" s="4" t="s">
        <v>4809</v>
      </c>
      <c r="N1091" s="4" t="s">
        <v>4810</v>
      </c>
      <c r="S1091" s="5" t="s">
        <v>254</v>
      </c>
      <c r="T1091" s="5" t="s">
        <v>255</v>
      </c>
      <c r="Y1091" s="5" t="s">
        <v>4811</v>
      </c>
      <c r="Z1091" s="5" t="s">
        <v>3935</v>
      </c>
      <c r="AC1091" s="5">
        <v>25</v>
      </c>
      <c r="AD1091" s="5" t="s">
        <v>573</v>
      </c>
      <c r="AE1091" s="5" t="s">
        <v>574</v>
      </c>
    </row>
    <row r="1092" spans="1:72" ht="13.5" customHeight="1">
      <c r="A1092" s="7" t="str">
        <f>HYPERLINK("http://kyu.snu.ac.kr/sdhj/index.jsp?type=hj/GK14746_00IM0001_117b.jpg","1867_수북면_117b")</f>
        <v>1867_수북면_117b</v>
      </c>
      <c r="B1092" s="4">
        <v>1867</v>
      </c>
      <c r="C1092" s="4" t="s">
        <v>7464</v>
      </c>
      <c r="D1092" s="4" t="s">
        <v>7465</v>
      </c>
      <c r="E1092" s="4">
        <v>1091</v>
      </c>
      <c r="F1092" s="5">
        <v>7</v>
      </c>
      <c r="G1092" s="5" t="s">
        <v>4149</v>
      </c>
      <c r="H1092" s="5" t="s">
        <v>4150</v>
      </c>
      <c r="I1092" s="5">
        <v>9</v>
      </c>
      <c r="L1092" s="5">
        <v>2</v>
      </c>
      <c r="M1092" s="4" t="s">
        <v>4809</v>
      </c>
      <c r="N1092" s="4" t="s">
        <v>4810</v>
      </c>
      <c r="S1092" s="5" t="s">
        <v>296</v>
      </c>
      <c r="T1092" s="5" t="s">
        <v>297</v>
      </c>
      <c r="Y1092" s="5" t="s">
        <v>4826</v>
      </c>
      <c r="Z1092" s="5" t="s">
        <v>4827</v>
      </c>
      <c r="AC1092" s="5">
        <v>13</v>
      </c>
      <c r="AD1092" s="5" t="s">
        <v>304</v>
      </c>
      <c r="AE1092" s="5" t="s">
        <v>305</v>
      </c>
    </row>
    <row r="1093" spans="1:72" ht="13.5" customHeight="1">
      <c r="A1093" s="7" t="str">
        <f>HYPERLINK("http://kyu.snu.ac.kr/sdhj/index.jsp?type=hj/GK14746_00IM0001_117b.jpg","1867_수북면_117b")</f>
        <v>1867_수북면_117b</v>
      </c>
      <c r="B1093" s="4">
        <v>1867</v>
      </c>
      <c r="C1093" s="4" t="s">
        <v>7464</v>
      </c>
      <c r="D1093" s="4" t="s">
        <v>7465</v>
      </c>
      <c r="E1093" s="4">
        <v>1092</v>
      </c>
      <c r="F1093" s="5">
        <v>7</v>
      </c>
      <c r="G1093" s="5" t="s">
        <v>4149</v>
      </c>
      <c r="H1093" s="5" t="s">
        <v>4150</v>
      </c>
      <c r="I1093" s="5">
        <v>9</v>
      </c>
      <c r="L1093" s="5">
        <v>3</v>
      </c>
      <c r="M1093" s="4" t="s">
        <v>4828</v>
      </c>
      <c r="N1093" s="4" t="s">
        <v>4829</v>
      </c>
      <c r="T1093" s="5" t="s">
        <v>8319</v>
      </c>
      <c r="U1093" s="5" t="s">
        <v>369</v>
      </c>
      <c r="V1093" s="5" t="s">
        <v>370</v>
      </c>
      <c r="W1093" s="5" t="s">
        <v>192</v>
      </c>
      <c r="X1093" s="5" t="s">
        <v>193</v>
      </c>
      <c r="Y1093" s="5" t="s">
        <v>4830</v>
      </c>
      <c r="Z1093" s="5" t="s">
        <v>2725</v>
      </c>
      <c r="AC1093" s="5">
        <v>50</v>
      </c>
      <c r="AD1093" s="5" t="s">
        <v>194</v>
      </c>
      <c r="AE1093" s="5" t="s">
        <v>195</v>
      </c>
      <c r="AJ1093" s="5" t="s">
        <v>35</v>
      </c>
      <c r="AK1093" s="5" t="s">
        <v>36</v>
      </c>
      <c r="AL1093" s="5" t="s">
        <v>228</v>
      </c>
      <c r="AM1093" s="5" t="s">
        <v>229</v>
      </c>
      <c r="AT1093" s="5" t="s">
        <v>369</v>
      </c>
      <c r="AU1093" s="5" t="s">
        <v>370</v>
      </c>
      <c r="AV1093" s="5" t="s">
        <v>4169</v>
      </c>
      <c r="AW1093" s="5" t="s">
        <v>4170</v>
      </c>
      <c r="BG1093" s="5" t="s">
        <v>369</v>
      </c>
      <c r="BH1093" s="5" t="s">
        <v>370</v>
      </c>
      <c r="BI1093" s="5" t="s">
        <v>4171</v>
      </c>
      <c r="BJ1093" s="5" t="s">
        <v>4172</v>
      </c>
      <c r="BK1093" s="5" t="s">
        <v>369</v>
      </c>
      <c r="BL1093" s="5" t="s">
        <v>370</v>
      </c>
      <c r="BM1093" s="5" t="s">
        <v>4831</v>
      </c>
      <c r="BN1093" s="5" t="s">
        <v>4832</v>
      </c>
      <c r="BO1093" s="5" t="s">
        <v>369</v>
      </c>
      <c r="BP1093" s="5" t="s">
        <v>370</v>
      </c>
      <c r="BQ1093" s="5" t="s">
        <v>4833</v>
      </c>
      <c r="BR1093" s="5" t="s">
        <v>4834</v>
      </c>
      <c r="BS1093" s="5" t="s">
        <v>428</v>
      </c>
      <c r="BT1093" s="5" t="s">
        <v>429</v>
      </c>
    </row>
    <row r="1094" spans="1:72" ht="13.5" customHeight="1">
      <c r="A1094" s="7" t="str">
        <f>HYPERLINK("http://kyu.snu.ac.kr/sdhj/index.jsp?type=hj/GK14746_00IM0001_117b.jpg","1867_수북면_117b")</f>
        <v>1867_수북면_117b</v>
      </c>
      <c r="B1094" s="4">
        <v>1867</v>
      </c>
      <c r="C1094" s="4" t="s">
        <v>7728</v>
      </c>
      <c r="D1094" s="4" t="s">
        <v>7729</v>
      </c>
      <c r="E1094" s="4">
        <v>1093</v>
      </c>
      <c r="F1094" s="5">
        <v>7</v>
      </c>
      <c r="G1094" s="5" t="s">
        <v>4149</v>
      </c>
      <c r="H1094" s="5" t="s">
        <v>4150</v>
      </c>
      <c r="I1094" s="5">
        <v>9</v>
      </c>
      <c r="L1094" s="5">
        <v>3</v>
      </c>
      <c r="M1094" s="4" t="s">
        <v>4828</v>
      </c>
      <c r="N1094" s="4" t="s">
        <v>4829</v>
      </c>
      <c r="S1094" s="5" t="s">
        <v>254</v>
      </c>
      <c r="T1094" s="5" t="s">
        <v>255</v>
      </c>
      <c r="Y1094" s="5" t="s">
        <v>4835</v>
      </c>
      <c r="Z1094" s="5" t="s">
        <v>4836</v>
      </c>
      <c r="AC1094" s="5">
        <v>46</v>
      </c>
      <c r="AD1094" s="5" t="s">
        <v>771</v>
      </c>
      <c r="AE1094" s="5" t="s">
        <v>772</v>
      </c>
    </row>
    <row r="1095" spans="1:72" ht="13.5" customHeight="1">
      <c r="A1095" s="7" t="str">
        <f>HYPERLINK("http://kyu.snu.ac.kr/sdhj/index.jsp?type=hj/GK14746_00IM0001_117b.jpg","1867_수북면_117b")</f>
        <v>1867_수북면_117b</v>
      </c>
      <c r="B1095" s="4">
        <v>1867</v>
      </c>
      <c r="C1095" s="4" t="s">
        <v>7711</v>
      </c>
      <c r="D1095" s="4" t="s">
        <v>7712</v>
      </c>
      <c r="E1095" s="4">
        <v>1094</v>
      </c>
      <c r="F1095" s="5">
        <v>7</v>
      </c>
      <c r="G1095" s="5" t="s">
        <v>4149</v>
      </c>
      <c r="H1095" s="5" t="s">
        <v>4150</v>
      </c>
      <c r="I1095" s="5">
        <v>9</v>
      </c>
      <c r="L1095" s="5">
        <v>3</v>
      </c>
      <c r="M1095" s="4" t="s">
        <v>4828</v>
      </c>
      <c r="N1095" s="4" t="s">
        <v>4829</v>
      </c>
      <c r="S1095" s="5" t="s">
        <v>254</v>
      </c>
      <c r="T1095" s="5" t="s">
        <v>255</v>
      </c>
      <c r="Y1095" s="5" t="s">
        <v>4837</v>
      </c>
      <c r="Z1095" s="5" t="s">
        <v>4838</v>
      </c>
      <c r="AC1095" s="5">
        <v>40</v>
      </c>
      <c r="AD1095" s="5" t="s">
        <v>649</v>
      </c>
      <c r="AE1095" s="5" t="s">
        <v>650</v>
      </c>
    </row>
    <row r="1096" spans="1:72" ht="13.5" customHeight="1">
      <c r="A1096" s="7" t="str">
        <f>HYPERLINK("http://kyu.snu.ac.kr/sdhj/index.jsp?type=hj/GK14746_00IM0001_117b.jpg","1867_수북면_117b")</f>
        <v>1867_수북면_117b</v>
      </c>
      <c r="B1096" s="4">
        <v>1867</v>
      </c>
      <c r="C1096" s="4" t="s">
        <v>7711</v>
      </c>
      <c r="D1096" s="4" t="s">
        <v>7712</v>
      </c>
      <c r="E1096" s="4">
        <v>1095</v>
      </c>
      <c r="F1096" s="5">
        <v>7</v>
      </c>
      <c r="G1096" s="5" t="s">
        <v>4149</v>
      </c>
      <c r="H1096" s="5" t="s">
        <v>4150</v>
      </c>
      <c r="I1096" s="5">
        <v>9</v>
      </c>
      <c r="L1096" s="5">
        <v>3</v>
      </c>
      <c r="M1096" s="4" t="s">
        <v>4828</v>
      </c>
      <c r="N1096" s="4" t="s">
        <v>4829</v>
      </c>
      <c r="S1096" s="5" t="s">
        <v>114</v>
      </c>
      <c r="T1096" s="5" t="s">
        <v>115</v>
      </c>
      <c r="Y1096" s="5" t="s">
        <v>4839</v>
      </c>
      <c r="Z1096" s="5" t="s">
        <v>2820</v>
      </c>
      <c r="AC1096" s="5">
        <v>29</v>
      </c>
      <c r="AD1096" s="5" t="s">
        <v>120</v>
      </c>
      <c r="AE1096" s="5" t="s">
        <v>121</v>
      </c>
    </row>
    <row r="1097" spans="1:72" ht="13.5" customHeight="1">
      <c r="A1097" s="7" t="str">
        <f>HYPERLINK("http://kyu.snu.ac.kr/sdhj/index.jsp?type=hj/GK14746_00IM0001_117b.jpg","1867_수북면_117b")</f>
        <v>1867_수북면_117b</v>
      </c>
      <c r="B1097" s="4">
        <v>1867</v>
      </c>
      <c r="C1097" s="4" t="s">
        <v>7711</v>
      </c>
      <c r="D1097" s="4" t="s">
        <v>7712</v>
      </c>
      <c r="E1097" s="4">
        <v>1096</v>
      </c>
      <c r="F1097" s="5">
        <v>7</v>
      </c>
      <c r="G1097" s="5" t="s">
        <v>4149</v>
      </c>
      <c r="H1097" s="5" t="s">
        <v>4150</v>
      </c>
      <c r="I1097" s="5">
        <v>9</v>
      </c>
      <c r="L1097" s="5">
        <v>3</v>
      </c>
      <c r="M1097" s="4" t="s">
        <v>4828</v>
      </c>
      <c r="N1097" s="4" t="s">
        <v>4829</v>
      </c>
      <c r="S1097" s="5" t="s">
        <v>254</v>
      </c>
      <c r="T1097" s="5" t="s">
        <v>255</v>
      </c>
      <c r="Y1097" s="5" t="s">
        <v>4840</v>
      </c>
      <c r="Z1097" s="5" t="s">
        <v>4841</v>
      </c>
      <c r="AC1097" s="5">
        <v>27</v>
      </c>
      <c r="AD1097" s="5" t="s">
        <v>174</v>
      </c>
      <c r="AE1097" s="5" t="s">
        <v>175</v>
      </c>
    </row>
    <row r="1098" spans="1:72" ht="13.5" customHeight="1">
      <c r="A1098" s="7" t="str">
        <f>HYPERLINK("http://kyu.snu.ac.kr/sdhj/index.jsp?type=hj/GK14746_00IM0001_117b.jpg","1867_수북면_117b")</f>
        <v>1867_수북면_117b</v>
      </c>
      <c r="B1098" s="4">
        <v>1867</v>
      </c>
      <c r="C1098" s="4" t="s">
        <v>7711</v>
      </c>
      <c r="D1098" s="4" t="s">
        <v>7712</v>
      </c>
      <c r="E1098" s="4">
        <v>1097</v>
      </c>
      <c r="F1098" s="5">
        <v>7</v>
      </c>
      <c r="G1098" s="5" t="s">
        <v>4149</v>
      </c>
      <c r="H1098" s="5" t="s">
        <v>4150</v>
      </c>
      <c r="I1098" s="5">
        <v>9</v>
      </c>
      <c r="L1098" s="5">
        <v>3</v>
      </c>
      <c r="M1098" s="4" t="s">
        <v>4828</v>
      </c>
      <c r="N1098" s="4" t="s">
        <v>4829</v>
      </c>
      <c r="S1098" s="5" t="s">
        <v>114</v>
      </c>
      <c r="T1098" s="5" t="s">
        <v>115</v>
      </c>
      <c r="Y1098" s="5" t="s">
        <v>4842</v>
      </c>
      <c r="Z1098" s="5" t="s">
        <v>4843</v>
      </c>
      <c r="AC1098" s="5">
        <v>16</v>
      </c>
      <c r="AD1098" s="5" t="s">
        <v>304</v>
      </c>
      <c r="AE1098" s="5" t="s">
        <v>305</v>
      </c>
    </row>
    <row r="1099" spans="1:72" ht="13.5" customHeight="1">
      <c r="A1099" s="7" t="str">
        <f>HYPERLINK("http://kyu.snu.ac.kr/sdhj/index.jsp?type=hj/GK14746_00IM0001_117b.jpg","1867_수북면_117b")</f>
        <v>1867_수북면_117b</v>
      </c>
      <c r="B1099" s="4">
        <v>1867</v>
      </c>
      <c r="C1099" s="4" t="s">
        <v>7711</v>
      </c>
      <c r="D1099" s="4" t="s">
        <v>7712</v>
      </c>
      <c r="E1099" s="4">
        <v>1098</v>
      </c>
      <c r="F1099" s="5">
        <v>7</v>
      </c>
      <c r="G1099" s="5" t="s">
        <v>4149</v>
      </c>
      <c r="H1099" s="5" t="s">
        <v>4150</v>
      </c>
      <c r="I1099" s="5">
        <v>9</v>
      </c>
      <c r="L1099" s="5">
        <v>4</v>
      </c>
      <c r="M1099" s="4" t="s">
        <v>4844</v>
      </c>
      <c r="N1099" s="4" t="s">
        <v>4845</v>
      </c>
      <c r="T1099" s="5" t="s">
        <v>7528</v>
      </c>
      <c r="U1099" s="5" t="s">
        <v>369</v>
      </c>
      <c r="V1099" s="5" t="s">
        <v>370</v>
      </c>
      <c r="W1099" s="5" t="s">
        <v>595</v>
      </c>
      <c r="X1099" s="5" t="s">
        <v>596</v>
      </c>
      <c r="Y1099" s="5" t="s">
        <v>4846</v>
      </c>
      <c r="Z1099" s="5" t="s">
        <v>4847</v>
      </c>
      <c r="AC1099" s="5">
        <v>50</v>
      </c>
      <c r="AD1099" s="5" t="s">
        <v>194</v>
      </c>
      <c r="AE1099" s="5" t="s">
        <v>195</v>
      </c>
      <c r="AJ1099" s="5" t="s">
        <v>35</v>
      </c>
      <c r="AK1099" s="5" t="s">
        <v>36</v>
      </c>
      <c r="AL1099" s="5" t="s">
        <v>428</v>
      </c>
      <c r="AM1099" s="5" t="s">
        <v>429</v>
      </c>
      <c r="AT1099" s="5" t="s">
        <v>369</v>
      </c>
      <c r="AU1099" s="5" t="s">
        <v>370</v>
      </c>
      <c r="AV1099" s="5" t="s">
        <v>4848</v>
      </c>
      <c r="AW1099" s="5" t="s">
        <v>4849</v>
      </c>
      <c r="BG1099" s="5" t="s">
        <v>369</v>
      </c>
      <c r="BH1099" s="5" t="s">
        <v>370</v>
      </c>
      <c r="BI1099" s="5" t="s">
        <v>4850</v>
      </c>
      <c r="BJ1099" s="5" t="s">
        <v>4851</v>
      </c>
      <c r="BK1099" s="5" t="s">
        <v>369</v>
      </c>
      <c r="BL1099" s="5" t="s">
        <v>370</v>
      </c>
      <c r="BM1099" s="5" t="s">
        <v>4852</v>
      </c>
      <c r="BN1099" s="5" t="s">
        <v>4853</v>
      </c>
      <c r="BO1099" s="5" t="s">
        <v>369</v>
      </c>
      <c r="BP1099" s="5" t="s">
        <v>370</v>
      </c>
      <c r="BQ1099" s="5" t="s">
        <v>4854</v>
      </c>
      <c r="BR1099" s="5" t="s">
        <v>4855</v>
      </c>
      <c r="BS1099" s="5" t="s">
        <v>160</v>
      </c>
      <c r="BT1099" s="5" t="s">
        <v>161</v>
      </c>
    </row>
    <row r="1100" spans="1:72" ht="13.5" customHeight="1">
      <c r="A1100" s="7" t="str">
        <f>HYPERLINK("http://kyu.snu.ac.kr/sdhj/index.jsp?type=hj/GK14746_00IM0001_117b.jpg","1867_수북면_117b")</f>
        <v>1867_수북면_117b</v>
      </c>
      <c r="B1100" s="4">
        <v>1867</v>
      </c>
      <c r="C1100" s="4" t="s">
        <v>8320</v>
      </c>
      <c r="D1100" s="4" t="s">
        <v>8321</v>
      </c>
      <c r="E1100" s="4">
        <v>1099</v>
      </c>
      <c r="F1100" s="5">
        <v>7</v>
      </c>
      <c r="G1100" s="5" t="s">
        <v>4149</v>
      </c>
      <c r="H1100" s="5" t="s">
        <v>4150</v>
      </c>
      <c r="I1100" s="5">
        <v>9</v>
      </c>
      <c r="L1100" s="5">
        <v>4</v>
      </c>
      <c r="M1100" s="4" t="s">
        <v>4844</v>
      </c>
      <c r="N1100" s="4" t="s">
        <v>4845</v>
      </c>
      <c r="S1100" s="5" t="s">
        <v>96</v>
      </c>
      <c r="T1100" s="5" t="s">
        <v>97</v>
      </c>
      <c r="W1100" s="5" t="s">
        <v>3992</v>
      </c>
      <c r="X1100" s="5" t="s">
        <v>371</v>
      </c>
      <c r="Y1100" s="5" t="s">
        <v>22</v>
      </c>
      <c r="Z1100" s="5" t="s">
        <v>23</v>
      </c>
      <c r="AC1100" s="5">
        <v>49</v>
      </c>
      <c r="AD1100" s="5" t="s">
        <v>312</v>
      </c>
      <c r="AE1100" s="5" t="s">
        <v>313</v>
      </c>
      <c r="AJ1100" s="5" t="s">
        <v>35</v>
      </c>
      <c r="AK1100" s="5" t="s">
        <v>36</v>
      </c>
      <c r="AL1100" s="5" t="s">
        <v>4856</v>
      </c>
      <c r="AM1100" s="5" t="s">
        <v>4060</v>
      </c>
    </row>
    <row r="1101" spans="1:72" ht="13.5" customHeight="1">
      <c r="A1101" s="7" t="str">
        <f>HYPERLINK("http://kyu.snu.ac.kr/sdhj/index.jsp?type=hj/GK14746_00IM0001_117b.jpg","1867_수북면_117b")</f>
        <v>1867_수북면_117b</v>
      </c>
      <c r="B1101" s="4">
        <v>1867</v>
      </c>
      <c r="C1101" s="4" t="s">
        <v>7481</v>
      </c>
      <c r="D1101" s="4" t="s">
        <v>7482</v>
      </c>
      <c r="E1101" s="4">
        <v>1100</v>
      </c>
      <c r="F1101" s="5">
        <v>7</v>
      </c>
      <c r="G1101" s="5" t="s">
        <v>4149</v>
      </c>
      <c r="H1101" s="5" t="s">
        <v>4150</v>
      </c>
      <c r="I1101" s="5">
        <v>9</v>
      </c>
      <c r="L1101" s="5">
        <v>4</v>
      </c>
      <c r="M1101" s="4" t="s">
        <v>4844</v>
      </c>
      <c r="N1101" s="4" t="s">
        <v>4845</v>
      </c>
      <c r="S1101" s="5" t="s">
        <v>114</v>
      </c>
      <c r="T1101" s="5" t="s">
        <v>115</v>
      </c>
      <c r="Y1101" s="5" t="s">
        <v>4857</v>
      </c>
      <c r="Z1101" s="5" t="s">
        <v>4205</v>
      </c>
      <c r="AC1101" s="5">
        <v>32</v>
      </c>
      <c r="AD1101" s="5" t="s">
        <v>158</v>
      </c>
      <c r="AE1101" s="5" t="s">
        <v>159</v>
      </c>
    </row>
    <row r="1102" spans="1:72" ht="13.5" customHeight="1">
      <c r="A1102" s="7" t="str">
        <f>HYPERLINK("http://kyu.snu.ac.kr/sdhj/index.jsp?type=hj/GK14746_00IM0001_117b.jpg","1867_수북면_117b")</f>
        <v>1867_수북면_117b</v>
      </c>
      <c r="B1102" s="4">
        <v>1867</v>
      </c>
      <c r="C1102" s="4" t="s">
        <v>7481</v>
      </c>
      <c r="D1102" s="4" t="s">
        <v>7482</v>
      </c>
      <c r="E1102" s="4">
        <v>1101</v>
      </c>
      <c r="F1102" s="5">
        <v>7</v>
      </c>
      <c r="G1102" s="5" t="s">
        <v>4149</v>
      </c>
      <c r="H1102" s="5" t="s">
        <v>4150</v>
      </c>
      <c r="I1102" s="5">
        <v>9</v>
      </c>
      <c r="L1102" s="5">
        <v>4</v>
      </c>
      <c r="M1102" s="4" t="s">
        <v>4844</v>
      </c>
      <c r="N1102" s="4" t="s">
        <v>4845</v>
      </c>
      <c r="S1102" s="5" t="s">
        <v>114</v>
      </c>
      <c r="T1102" s="5" t="s">
        <v>115</v>
      </c>
      <c r="Y1102" s="5" t="s">
        <v>4858</v>
      </c>
      <c r="Z1102" s="5" t="s">
        <v>4489</v>
      </c>
      <c r="AC1102" s="5">
        <v>30</v>
      </c>
      <c r="AD1102" s="5" t="s">
        <v>1197</v>
      </c>
      <c r="AE1102" s="5" t="s">
        <v>1198</v>
      </c>
    </row>
    <row r="1103" spans="1:72" ht="13.5" customHeight="1">
      <c r="A1103" s="7" t="str">
        <f>HYPERLINK("http://kyu.snu.ac.kr/sdhj/index.jsp?type=hj/GK14746_00IM0001_117b.jpg","1867_수북면_117b")</f>
        <v>1867_수북면_117b</v>
      </c>
      <c r="B1103" s="4">
        <v>1867</v>
      </c>
      <c r="C1103" s="4" t="s">
        <v>7481</v>
      </c>
      <c r="D1103" s="4" t="s">
        <v>7482</v>
      </c>
      <c r="E1103" s="4">
        <v>1102</v>
      </c>
      <c r="F1103" s="5">
        <v>7</v>
      </c>
      <c r="G1103" s="5" t="s">
        <v>4149</v>
      </c>
      <c r="H1103" s="5" t="s">
        <v>4150</v>
      </c>
      <c r="I1103" s="5">
        <v>9</v>
      </c>
      <c r="L1103" s="5">
        <v>5</v>
      </c>
      <c r="M1103" s="4" t="s">
        <v>4859</v>
      </c>
      <c r="N1103" s="4" t="s">
        <v>4860</v>
      </c>
      <c r="T1103" s="5" t="s">
        <v>8292</v>
      </c>
      <c r="U1103" s="5" t="s">
        <v>369</v>
      </c>
      <c r="V1103" s="5" t="s">
        <v>370</v>
      </c>
      <c r="W1103" s="5" t="s">
        <v>535</v>
      </c>
      <c r="X1103" s="5" t="s">
        <v>536</v>
      </c>
      <c r="Y1103" s="5" t="s">
        <v>4861</v>
      </c>
      <c r="Z1103" s="5" t="s">
        <v>3519</v>
      </c>
      <c r="AC1103" s="5">
        <v>41</v>
      </c>
      <c r="AD1103" s="5" t="s">
        <v>509</v>
      </c>
      <c r="AE1103" s="5" t="s">
        <v>510</v>
      </c>
      <c r="AJ1103" s="5" t="s">
        <v>35</v>
      </c>
      <c r="AK1103" s="5" t="s">
        <v>36</v>
      </c>
      <c r="AL1103" s="5" t="s">
        <v>342</v>
      </c>
      <c r="AM1103" s="5" t="s">
        <v>343</v>
      </c>
      <c r="AT1103" s="5" t="s">
        <v>369</v>
      </c>
      <c r="AU1103" s="5" t="s">
        <v>370</v>
      </c>
      <c r="AV1103" s="5" t="s">
        <v>4862</v>
      </c>
      <c r="AW1103" s="5" t="s">
        <v>1250</v>
      </c>
      <c r="BG1103" s="5" t="s">
        <v>369</v>
      </c>
      <c r="BH1103" s="5" t="s">
        <v>370</v>
      </c>
      <c r="BI1103" s="5" t="s">
        <v>4085</v>
      </c>
      <c r="BJ1103" s="5" t="s">
        <v>1649</v>
      </c>
      <c r="BK1103" s="5" t="s">
        <v>369</v>
      </c>
      <c r="BL1103" s="5" t="s">
        <v>370</v>
      </c>
      <c r="BM1103" s="5" t="s">
        <v>4747</v>
      </c>
      <c r="BN1103" s="5" t="s">
        <v>4748</v>
      </c>
      <c r="BO1103" s="5" t="s">
        <v>369</v>
      </c>
      <c r="BP1103" s="5" t="s">
        <v>370</v>
      </c>
      <c r="BQ1103" s="5" t="s">
        <v>4863</v>
      </c>
      <c r="BR1103" s="5" t="s">
        <v>4864</v>
      </c>
      <c r="BS1103" s="5" t="s">
        <v>154</v>
      </c>
      <c r="BT1103" s="5" t="s">
        <v>155</v>
      </c>
    </row>
    <row r="1104" spans="1:72" ht="13.5" customHeight="1">
      <c r="A1104" s="7" t="str">
        <f>HYPERLINK("http://kyu.snu.ac.kr/sdhj/index.jsp?type=hj/GK14746_00IM0001_117b.jpg","1867_수북면_117b")</f>
        <v>1867_수북면_117b</v>
      </c>
      <c r="B1104" s="4">
        <v>1867</v>
      </c>
      <c r="C1104" s="4" t="s">
        <v>8189</v>
      </c>
      <c r="D1104" s="4" t="s">
        <v>8190</v>
      </c>
      <c r="E1104" s="4">
        <v>1103</v>
      </c>
      <c r="F1104" s="5">
        <v>7</v>
      </c>
      <c r="G1104" s="5" t="s">
        <v>4149</v>
      </c>
      <c r="H1104" s="5" t="s">
        <v>4150</v>
      </c>
      <c r="I1104" s="5">
        <v>9</v>
      </c>
      <c r="L1104" s="5">
        <v>5</v>
      </c>
      <c r="M1104" s="4" t="s">
        <v>4859</v>
      </c>
      <c r="N1104" s="4" t="s">
        <v>4860</v>
      </c>
      <c r="S1104" s="5" t="s">
        <v>96</v>
      </c>
      <c r="T1104" s="5" t="s">
        <v>97</v>
      </c>
      <c r="W1104" s="5" t="s">
        <v>78</v>
      </c>
      <c r="X1104" s="5" t="s">
        <v>79</v>
      </c>
      <c r="Y1104" s="5" t="s">
        <v>22</v>
      </c>
      <c r="Z1104" s="5" t="s">
        <v>23</v>
      </c>
      <c r="AC1104" s="5">
        <v>46</v>
      </c>
      <c r="AD1104" s="5" t="s">
        <v>771</v>
      </c>
      <c r="AE1104" s="5" t="s">
        <v>772</v>
      </c>
      <c r="AJ1104" s="5" t="s">
        <v>35</v>
      </c>
      <c r="AK1104" s="5" t="s">
        <v>36</v>
      </c>
      <c r="AL1104" s="5" t="s">
        <v>160</v>
      </c>
      <c r="AM1104" s="5" t="s">
        <v>161</v>
      </c>
    </row>
    <row r="1105" spans="1:72" ht="13.5" customHeight="1">
      <c r="A1105" s="7" t="str">
        <f>HYPERLINK("http://kyu.snu.ac.kr/sdhj/index.jsp?type=hj/GK14746_00IM0001_117b.jpg","1867_수북면_117b")</f>
        <v>1867_수북면_117b</v>
      </c>
      <c r="B1105" s="4">
        <v>1867</v>
      </c>
      <c r="C1105" s="4" t="s">
        <v>7888</v>
      </c>
      <c r="D1105" s="4" t="s">
        <v>7889</v>
      </c>
      <c r="E1105" s="4">
        <v>1104</v>
      </c>
      <c r="F1105" s="5">
        <v>7</v>
      </c>
      <c r="G1105" s="5" t="s">
        <v>4149</v>
      </c>
      <c r="H1105" s="5" t="s">
        <v>4150</v>
      </c>
      <c r="I1105" s="5">
        <v>9</v>
      </c>
      <c r="L1105" s="5">
        <v>5</v>
      </c>
      <c r="M1105" s="4" t="s">
        <v>4859</v>
      </c>
      <c r="N1105" s="4" t="s">
        <v>4860</v>
      </c>
      <c r="S1105" s="5" t="s">
        <v>114</v>
      </c>
      <c r="T1105" s="5" t="s">
        <v>115</v>
      </c>
      <c r="Y1105" s="5" t="s">
        <v>4865</v>
      </c>
      <c r="Z1105" s="5" t="s">
        <v>4866</v>
      </c>
      <c r="AC1105" s="5">
        <v>16</v>
      </c>
      <c r="AD1105" s="5" t="s">
        <v>304</v>
      </c>
      <c r="AE1105" s="5" t="s">
        <v>305</v>
      </c>
    </row>
    <row r="1106" spans="1:72" ht="13.5" customHeight="1">
      <c r="A1106" s="7" t="str">
        <f>HYPERLINK("http://kyu.snu.ac.kr/sdhj/index.jsp?type=hj/GK14746_00IM0001_117b.jpg","1867_수북면_117b")</f>
        <v>1867_수북면_117b</v>
      </c>
      <c r="B1106" s="4">
        <v>1867</v>
      </c>
      <c r="C1106" s="4" t="s">
        <v>7888</v>
      </c>
      <c r="D1106" s="4" t="s">
        <v>7889</v>
      </c>
      <c r="E1106" s="4">
        <v>1105</v>
      </c>
      <c r="F1106" s="5">
        <v>7</v>
      </c>
      <c r="G1106" s="5" t="s">
        <v>4149</v>
      </c>
      <c r="H1106" s="5" t="s">
        <v>4150</v>
      </c>
      <c r="I1106" s="5">
        <v>9</v>
      </c>
      <c r="L1106" s="5">
        <v>5</v>
      </c>
      <c r="M1106" s="4" t="s">
        <v>4859</v>
      </c>
      <c r="N1106" s="4" t="s">
        <v>4860</v>
      </c>
      <c r="S1106" s="5" t="s">
        <v>4476</v>
      </c>
      <c r="T1106" s="5" t="s">
        <v>2830</v>
      </c>
      <c r="Y1106" s="5" t="s">
        <v>4867</v>
      </c>
      <c r="Z1106" s="5" t="s">
        <v>3190</v>
      </c>
      <c r="AC1106" s="5">
        <v>21</v>
      </c>
      <c r="AD1106" s="5" t="s">
        <v>82</v>
      </c>
      <c r="AE1106" s="5" t="s">
        <v>83</v>
      </c>
    </row>
    <row r="1107" spans="1:72" ht="13.5" customHeight="1">
      <c r="A1107" s="7" t="str">
        <f>HYPERLINK("http://kyu.snu.ac.kr/sdhj/index.jsp?type=hj/GK14746_00IM0001_117b.jpg","1867_수북면_117b")</f>
        <v>1867_수북면_117b</v>
      </c>
      <c r="B1107" s="4">
        <v>1867</v>
      </c>
      <c r="C1107" s="4" t="s">
        <v>7888</v>
      </c>
      <c r="D1107" s="4" t="s">
        <v>7889</v>
      </c>
      <c r="E1107" s="4">
        <v>1106</v>
      </c>
      <c r="F1107" s="5">
        <v>7</v>
      </c>
      <c r="G1107" s="5" t="s">
        <v>4149</v>
      </c>
      <c r="H1107" s="5" t="s">
        <v>4150</v>
      </c>
      <c r="I1107" s="5">
        <v>10</v>
      </c>
      <c r="J1107" s="5" t="s">
        <v>4868</v>
      </c>
      <c r="K1107" s="5" t="s">
        <v>4869</v>
      </c>
      <c r="L1107" s="5">
        <v>1</v>
      </c>
      <c r="M1107" s="4" t="s">
        <v>4868</v>
      </c>
      <c r="N1107" s="4" t="s">
        <v>4869</v>
      </c>
      <c r="T1107" s="5" t="s">
        <v>7713</v>
      </c>
      <c r="U1107" s="5" t="s">
        <v>369</v>
      </c>
      <c r="V1107" s="5" t="s">
        <v>370</v>
      </c>
      <c r="W1107" s="5" t="s">
        <v>595</v>
      </c>
      <c r="X1107" s="5" t="s">
        <v>596</v>
      </c>
      <c r="Y1107" s="5" t="s">
        <v>2595</v>
      </c>
      <c r="Z1107" s="5" t="s">
        <v>2596</v>
      </c>
      <c r="AC1107" s="5">
        <v>47</v>
      </c>
      <c r="AD1107" s="5" t="s">
        <v>353</v>
      </c>
      <c r="AE1107" s="5" t="s">
        <v>354</v>
      </c>
      <c r="AJ1107" s="5" t="s">
        <v>35</v>
      </c>
      <c r="AK1107" s="5" t="s">
        <v>36</v>
      </c>
      <c r="AL1107" s="5" t="s">
        <v>428</v>
      </c>
      <c r="AM1107" s="5" t="s">
        <v>429</v>
      </c>
      <c r="AT1107" s="5" t="s">
        <v>369</v>
      </c>
      <c r="AU1107" s="5" t="s">
        <v>370</v>
      </c>
      <c r="AV1107" s="5" t="s">
        <v>4870</v>
      </c>
      <c r="AW1107" s="5" t="s">
        <v>4871</v>
      </c>
      <c r="BG1107" s="5" t="s">
        <v>369</v>
      </c>
      <c r="BH1107" s="5" t="s">
        <v>370</v>
      </c>
      <c r="BI1107" s="5" t="s">
        <v>4872</v>
      </c>
      <c r="BJ1107" s="5" t="s">
        <v>4715</v>
      </c>
      <c r="BK1107" s="5" t="s">
        <v>369</v>
      </c>
      <c r="BL1107" s="5" t="s">
        <v>370</v>
      </c>
      <c r="BM1107" s="5" t="s">
        <v>4873</v>
      </c>
      <c r="BN1107" s="5" t="s">
        <v>4874</v>
      </c>
      <c r="BO1107" s="5" t="s">
        <v>369</v>
      </c>
      <c r="BP1107" s="5" t="s">
        <v>370</v>
      </c>
      <c r="BQ1107" s="5" t="s">
        <v>4875</v>
      </c>
      <c r="BR1107" s="5" t="s">
        <v>8322</v>
      </c>
      <c r="BS1107" s="5" t="s">
        <v>160</v>
      </c>
      <c r="BT1107" s="5" t="s">
        <v>161</v>
      </c>
    </row>
    <row r="1108" spans="1:72" ht="13.5" customHeight="1">
      <c r="A1108" s="7" t="str">
        <f>HYPERLINK("http://kyu.snu.ac.kr/sdhj/index.jsp?type=hj/GK14746_00IM0001_118a.jpg","1867_수북면_118a")</f>
        <v>1867_수북면_118a</v>
      </c>
      <c r="B1108" s="4">
        <v>1867</v>
      </c>
      <c r="C1108" s="4" t="s">
        <v>8323</v>
      </c>
      <c r="D1108" s="4" t="s">
        <v>8324</v>
      </c>
      <c r="E1108" s="4">
        <v>1107</v>
      </c>
      <c r="F1108" s="5">
        <v>7</v>
      </c>
      <c r="G1108" s="5" t="s">
        <v>4149</v>
      </c>
      <c r="H1108" s="5" t="s">
        <v>4150</v>
      </c>
      <c r="I1108" s="5">
        <v>10</v>
      </c>
      <c r="L1108" s="5">
        <v>1</v>
      </c>
      <c r="M1108" s="4" t="s">
        <v>4868</v>
      </c>
      <c r="N1108" s="4" t="s">
        <v>4869</v>
      </c>
      <c r="S1108" s="5" t="s">
        <v>96</v>
      </c>
      <c r="T1108" s="5" t="s">
        <v>97</v>
      </c>
      <c r="W1108" s="5" t="s">
        <v>4192</v>
      </c>
      <c r="X1108" s="5" t="s">
        <v>8325</v>
      </c>
      <c r="Y1108" s="5" t="s">
        <v>22</v>
      </c>
      <c r="Z1108" s="5" t="s">
        <v>23</v>
      </c>
      <c r="AC1108" s="5">
        <v>41</v>
      </c>
      <c r="AD1108" s="5" t="s">
        <v>583</v>
      </c>
      <c r="AE1108" s="5" t="s">
        <v>584</v>
      </c>
      <c r="AJ1108" s="5" t="s">
        <v>35</v>
      </c>
      <c r="AK1108" s="5" t="s">
        <v>36</v>
      </c>
      <c r="AL1108" s="5" t="s">
        <v>8326</v>
      </c>
      <c r="AM1108" s="5" t="s">
        <v>8327</v>
      </c>
      <c r="AT1108" s="5" t="s">
        <v>369</v>
      </c>
      <c r="AU1108" s="5" t="s">
        <v>370</v>
      </c>
      <c r="AV1108" s="5" t="s">
        <v>4876</v>
      </c>
      <c r="AW1108" s="5" t="s">
        <v>4877</v>
      </c>
      <c r="BG1108" s="5" t="s">
        <v>369</v>
      </c>
      <c r="BH1108" s="5" t="s">
        <v>370</v>
      </c>
      <c r="BI1108" s="5" t="s">
        <v>4878</v>
      </c>
      <c r="BJ1108" s="5" t="s">
        <v>4879</v>
      </c>
      <c r="BK1108" s="5" t="s">
        <v>369</v>
      </c>
      <c r="BL1108" s="5" t="s">
        <v>370</v>
      </c>
      <c r="BM1108" s="5" t="s">
        <v>4880</v>
      </c>
      <c r="BN1108" s="5" t="s">
        <v>1783</v>
      </c>
      <c r="BO1108" s="5" t="s">
        <v>369</v>
      </c>
      <c r="BP1108" s="5" t="s">
        <v>370</v>
      </c>
      <c r="BQ1108" s="5" t="s">
        <v>4881</v>
      </c>
      <c r="BR1108" s="5" t="s">
        <v>4882</v>
      </c>
      <c r="BS1108" s="5" t="s">
        <v>160</v>
      </c>
      <c r="BT1108" s="5" t="s">
        <v>161</v>
      </c>
    </row>
    <row r="1109" spans="1:72" ht="13.5" customHeight="1">
      <c r="A1109" s="7" t="str">
        <f>HYPERLINK("http://kyu.snu.ac.kr/sdhj/index.jsp?type=hj/GK14746_00IM0001_118a.jpg","1867_수북면_118a")</f>
        <v>1867_수북면_118a</v>
      </c>
      <c r="B1109" s="4">
        <v>1867</v>
      </c>
      <c r="C1109" s="4" t="s">
        <v>8328</v>
      </c>
      <c r="D1109" s="4" t="s">
        <v>8329</v>
      </c>
      <c r="E1109" s="4">
        <v>1108</v>
      </c>
      <c r="F1109" s="5">
        <v>7</v>
      </c>
      <c r="G1109" s="5" t="s">
        <v>4149</v>
      </c>
      <c r="H1109" s="5" t="s">
        <v>4150</v>
      </c>
      <c r="I1109" s="5">
        <v>10</v>
      </c>
      <c r="L1109" s="5">
        <v>1</v>
      </c>
      <c r="M1109" s="4" t="s">
        <v>4868</v>
      </c>
      <c r="N1109" s="4" t="s">
        <v>4869</v>
      </c>
      <c r="S1109" s="5" t="s">
        <v>114</v>
      </c>
      <c r="T1109" s="5" t="s">
        <v>115</v>
      </c>
      <c r="Y1109" s="5" t="s">
        <v>4883</v>
      </c>
      <c r="Z1109" s="5" t="s">
        <v>4884</v>
      </c>
      <c r="AC1109" s="5">
        <v>32</v>
      </c>
      <c r="AD1109" s="5" t="s">
        <v>158</v>
      </c>
      <c r="AE1109" s="5" t="s">
        <v>159</v>
      </c>
    </row>
    <row r="1110" spans="1:72" ht="13.5" customHeight="1">
      <c r="A1110" s="7" t="str">
        <f>HYPERLINK("http://kyu.snu.ac.kr/sdhj/index.jsp?type=hj/GK14746_00IM0001_118a.jpg","1867_수북면_118a")</f>
        <v>1867_수북면_118a</v>
      </c>
      <c r="B1110" s="4">
        <v>1867</v>
      </c>
      <c r="C1110" s="4" t="s">
        <v>7677</v>
      </c>
      <c r="D1110" s="4" t="s">
        <v>7678</v>
      </c>
      <c r="E1110" s="4">
        <v>1109</v>
      </c>
      <c r="F1110" s="5">
        <v>7</v>
      </c>
      <c r="G1110" s="5" t="s">
        <v>4149</v>
      </c>
      <c r="H1110" s="5" t="s">
        <v>4150</v>
      </c>
      <c r="I1110" s="5">
        <v>10</v>
      </c>
      <c r="L1110" s="5">
        <v>1</v>
      </c>
      <c r="M1110" s="4" t="s">
        <v>4868</v>
      </c>
      <c r="N1110" s="4" t="s">
        <v>4869</v>
      </c>
      <c r="S1110" s="5" t="s">
        <v>114</v>
      </c>
      <c r="T1110" s="5" t="s">
        <v>115</v>
      </c>
      <c r="Y1110" s="5" t="s">
        <v>4885</v>
      </c>
      <c r="Z1110" s="5" t="s">
        <v>1765</v>
      </c>
      <c r="AC1110" s="5">
        <v>30</v>
      </c>
      <c r="AD1110" s="5" t="s">
        <v>1197</v>
      </c>
      <c r="AE1110" s="5" t="s">
        <v>1198</v>
      </c>
    </row>
    <row r="1111" spans="1:72" ht="13.5" customHeight="1">
      <c r="A1111" s="7" t="str">
        <f>HYPERLINK("http://kyu.snu.ac.kr/sdhj/index.jsp?type=hj/GK14746_00IM0001_118a.jpg","1867_수북면_118a")</f>
        <v>1867_수북면_118a</v>
      </c>
      <c r="B1111" s="4">
        <v>1867</v>
      </c>
      <c r="C1111" s="4" t="s">
        <v>7677</v>
      </c>
      <c r="D1111" s="4" t="s">
        <v>7678</v>
      </c>
      <c r="E1111" s="4">
        <v>1110</v>
      </c>
      <c r="F1111" s="5">
        <v>7</v>
      </c>
      <c r="G1111" s="5" t="s">
        <v>4149</v>
      </c>
      <c r="H1111" s="5" t="s">
        <v>4150</v>
      </c>
      <c r="I1111" s="5">
        <v>10</v>
      </c>
      <c r="L1111" s="5">
        <v>1</v>
      </c>
      <c r="M1111" s="4" t="s">
        <v>4868</v>
      </c>
      <c r="N1111" s="4" t="s">
        <v>4869</v>
      </c>
      <c r="S1111" s="5" t="s">
        <v>114</v>
      </c>
      <c r="T1111" s="5" t="s">
        <v>115</v>
      </c>
      <c r="Y1111" s="5" t="s">
        <v>1661</v>
      </c>
      <c r="Z1111" s="5" t="s">
        <v>1662</v>
      </c>
      <c r="AC1111" s="5">
        <v>20</v>
      </c>
      <c r="AD1111" s="5" t="s">
        <v>216</v>
      </c>
      <c r="AE1111" s="5" t="s">
        <v>217</v>
      </c>
    </row>
    <row r="1112" spans="1:72" ht="13.5" customHeight="1">
      <c r="A1112" s="7" t="str">
        <f>HYPERLINK("http://kyu.snu.ac.kr/sdhj/index.jsp?type=hj/GK14746_00IM0001_118a.jpg","1867_수북면_118a")</f>
        <v>1867_수북면_118a</v>
      </c>
      <c r="B1112" s="4">
        <v>1867</v>
      </c>
      <c r="C1112" s="4" t="s">
        <v>7677</v>
      </c>
      <c r="D1112" s="4" t="s">
        <v>7678</v>
      </c>
      <c r="E1112" s="4">
        <v>1111</v>
      </c>
      <c r="F1112" s="5">
        <v>7</v>
      </c>
      <c r="G1112" s="5" t="s">
        <v>4149</v>
      </c>
      <c r="H1112" s="5" t="s">
        <v>4150</v>
      </c>
      <c r="I1112" s="5">
        <v>10</v>
      </c>
      <c r="L1112" s="5">
        <v>1</v>
      </c>
      <c r="M1112" s="4" t="s">
        <v>4868</v>
      </c>
      <c r="N1112" s="4" t="s">
        <v>4869</v>
      </c>
      <c r="S1112" s="5" t="s">
        <v>4476</v>
      </c>
      <c r="T1112" s="5" t="s">
        <v>2830</v>
      </c>
      <c r="Y1112" s="5" t="s">
        <v>4886</v>
      </c>
      <c r="Z1112" s="5" t="s">
        <v>4887</v>
      </c>
      <c r="AC1112" s="5">
        <v>20</v>
      </c>
      <c r="AD1112" s="5" t="s">
        <v>216</v>
      </c>
      <c r="AE1112" s="5" t="s">
        <v>217</v>
      </c>
    </row>
    <row r="1113" spans="1:72" ht="13.5" customHeight="1">
      <c r="A1113" s="7" t="str">
        <f>HYPERLINK("http://kyu.snu.ac.kr/sdhj/index.jsp?type=hj/GK14746_00IM0001_118a.jpg","1867_수북면_118a")</f>
        <v>1867_수북면_118a</v>
      </c>
      <c r="B1113" s="4">
        <v>1867</v>
      </c>
      <c r="C1113" s="4" t="s">
        <v>7677</v>
      </c>
      <c r="D1113" s="4" t="s">
        <v>7678</v>
      </c>
      <c r="E1113" s="4">
        <v>1112</v>
      </c>
      <c r="F1113" s="5">
        <v>7</v>
      </c>
      <c r="G1113" s="5" t="s">
        <v>4149</v>
      </c>
      <c r="H1113" s="5" t="s">
        <v>4150</v>
      </c>
      <c r="I1113" s="5">
        <v>10</v>
      </c>
      <c r="L1113" s="5">
        <v>2</v>
      </c>
      <c r="M1113" s="4" t="s">
        <v>4888</v>
      </c>
      <c r="N1113" s="4" t="s">
        <v>4889</v>
      </c>
      <c r="T1113" s="5" t="s">
        <v>7940</v>
      </c>
      <c r="U1113" s="5" t="s">
        <v>369</v>
      </c>
      <c r="V1113" s="5" t="s">
        <v>370</v>
      </c>
      <c r="W1113" s="5" t="s">
        <v>210</v>
      </c>
      <c r="X1113" s="5" t="s">
        <v>211</v>
      </c>
      <c r="Y1113" s="5" t="s">
        <v>4890</v>
      </c>
      <c r="Z1113" s="5" t="s">
        <v>4891</v>
      </c>
      <c r="AC1113" s="5">
        <v>44</v>
      </c>
      <c r="AD1113" s="5" t="s">
        <v>583</v>
      </c>
      <c r="AE1113" s="5" t="s">
        <v>584</v>
      </c>
      <c r="AJ1113" s="5" t="s">
        <v>35</v>
      </c>
      <c r="AK1113" s="5" t="s">
        <v>36</v>
      </c>
      <c r="AL1113" s="5" t="s">
        <v>154</v>
      </c>
      <c r="AM1113" s="5" t="s">
        <v>155</v>
      </c>
      <c r="AT1113" s="5" t="s">
        <v>369</v>
      </c>
      <c r="AU1113" s="5" t="s">
        <v>370</v>
      </c>
      <c r="AV1113" s="5" t="s">
        <v>4892</v>
      </c>
      <c r="AW1113" s="5" t="s">
        <v>4893</v>
      </c>
      <c r="BG1113" s="5" t="s">
        <v>369</v>
      </c>
      <c r="BH1113" s="5" t="s">
        <v>370</v>
      </c>
      <c r="BI1113" s="5" t="s">
        <v>4894</v>
      </c>
      <c r="BJ1113" s="5" t="s">
        <v>4895</v>
      </c>
      <c r="BK1113" s="5" t="s">
        <v>369</v>
      </c>
      <c r="BL1113" s="5" t="s">
        <v>370</v>
      </c>
      <c r="BM1113" s="5" t="s">
        <v>4896</v>
      </c>
      <c r="BN1113" s="5" t="s">
        <v>4897</v>
      </c>
      <c r="BO1113" s="5" t="s">
        <v>369</v>
      </c>
      <c r="BP1113" s="5" t="s">
        <v>370</v>
      </c>
      <c r="BQ1113" s="5" t="s">
        <v>4898</v>
      </c>
      <c r="BR1113" s="5" t="s">
        <v>4899</v>
      </c>
      <c r="BS1113" s="5" t="s">
        <v>428</v>
      </c>
      <c r="BT1113" s="5" t="s">
        <v>429</v>
      </c>
    </row>
    <row r="1114" spans="1:72" ht="13.5" customHeight="1">
      <c r="A1114" s="7" t="str">
        <f>HYPERLINK("http://kyu.snu.ac.kr/sdhj/index.jsp?type=hj/GK14746_00IM0001_118a.jpg","1867_수북면_118a")</f>
        <v>1867_수북면_118a</v>
      </c>
      <c r="B1114" s="4">
        <v>1867</v>
      </c>
      <c r="C1114" s="4" t="s">
        <v>7711</v>
      </c>
      <c r="D1114" s="4" t="s">
        <v>7712</v>
      </c>
      <c r="E1114" s="4">
        <v>1113</v>
      </c>
      <c r="F1114" s="5">
        <v>7</v>
      </c>
      <c r="G1114" s="5" t="s">
        <v>4149</v>
      </c>
      <c r="H1114" s="5" t="s">
        <v>4150</v>
      </c>
      <c r="I1114" s="5">
        <v>10</v>
      </c>
      <c r="L1114" s="5">
        <v>2</v>
      </c>
      <c r="M1114" s="4" t="s">
        <v>4888</v>
      </c>
      <c r="N1114" s="4" t="s">
        <v>4889</v>
      </c>
      <c r="S1114" s="5" t="s">
        <v>96</v>
      </c>
      <c r="T1114" s="5" t="s">
        <v>97</v>
      </c>
      <c r="W1114" s="5" t="s">
        <v>336</v>
      </c>
      <c r="X1114" s="5" t="s">
        <v>337</v>
      </c>
      <c r="Y1114" s="5" t="s">
        <v>22</v>
      </c>
      <c r="Z1114" s="5" t="s">
        <v>23</v>
      </c>
      <c r="AC1114" s="5">
        <v>41</v>
      </c>
      <c r="AD1114" s="5" t="s">
        <v>509</v>
      </c>
      <c r="AE1114" s="5" t="s">
        <v>510</v>
      </c>
      <c r="AJ1114" s="5" t="s">
        <v>35</v>
      </c>
      <c r="AK1114" s="5" t="s">
        <v>36</v>
      </c>
      <c r="AL1114" s="5" t="s">
        <v>342</v>
      </c>
      <c r="AM1114" s="5" t="s">
        <v>343</v>
      </c>
    </row>
    <row r="1115" spans="1:72" ht="13.5" customHeight="1">
      <c r="A1115" s="7" t="str">
        <f>HYPERLINK("http://kyu.snu.ac.kr/sdhj/index.jsp?type=hj/GK14746_00IM0001_118a.jpg","1867_수북면_118a")</f>
        <v>1867_수북면_118a</v>
      </c>
      <c r="B1115" s="4">
        <v>1867</v>
      </c>
      <c r="C1115" s="4" t="s">
        <v>7547</v>
      </c>
      <c r="D1115" s="4" t="s">
        <v>7548</v>
      </c>
      <c r="E1115" s="4">
        <v>1114</v>
      </c>
      <c r="F1115" s="5">
        <v>7</v>
      </c>
      <c r="G1115" s="5" t="s">
        <v>4149</v>
      </c>
      <c r="H1115" s="5" t="s">
        <v>4150</v>
      </c>
      <c r="I1115" s="5">
        <v>10</v>
      </c>
      <c r="L1115" s="5">
        <v>2</v>
      </c>
      <c r="M1115" s="4" t="s">
        <v>4888</v>
      </c>
      <c r="N1115" s="4" t="s">
        <v>4889</v>
      </c>
      <c r="S1115" s="5" t="s">
        <v>661</v>
      </c>
      <c r="T1115" s="5" t="s">
        <v>662</v>
      </c>
      <c r="W1115" s="5" t="s">
        <v>1457</v>
      </c>
      <c r="X1115" s="5" t="s">
        <v>1076</v>
      </c>
      <c r="Y1115" s="5" t="s">
        <v>22</v>
      </c>
      <c r="Z1115" s="5" t="s">
        <v>23</v>
      </c>
      <c r="AC1115" s="5">
        <v>84</v>
      </c>
      <c r="AD1115" s="5" t="s">
        <v>268</v>
      </c>
      <c r="AE1115" s="5" t="s">
        <v>269</v>
      </c>
    </row>
    <row r="1116" spans="1:72" ht="13.5" customHeight="1">
      <c r="A1116" s="7" t="str">
        <f>HYPERLINK("http://kyu.snu.ac.kr/sdhj/index.jsp?type=hj/GK14746_00IM0001_118a.jpg","1867_수북면_118a")</f>
        <v>1867_수북면_118a</v>
      </c>
      <c r="B1116" s="4">
        <v>1867</v>
      </c>
      <c r="C1116" s="4" t="s">
        <v>7547</v>
      </c>
      <c r="D1116" s="4" t="s">
        <v>7548</v>
      </c>
      <c r="E1116" s="4">
        <v>1115</v>
      </c>
      <c r="F1116" s="5">
        <v>7</v>
      </c>
      <c r="G1116" s="5" t="s">
        <v>4149</v>
      </c>
      <c r="H1116" s="5" t="s">
        <v>4150</v>
      </c>
      <c r="I1116" s="5">
        <v>10</v>
      </c>
      <c r="L1116" s="5">
        <v>2</v>
      </c>
      <c r="M1116" s="4" t="s">
        <v>4888</v>
      </c>
      <c r="N1116" s="4" t="s">
        <v>4889</v>
      </c>
      <c r="S1116" s="5" t="s">
        <v>254</v>
      </c>
      <c r="T1116" s="5" t="s">
        <v>255</v>
      </c>
      <c r="Y1116" s="5" t="s">
        <v>3887</v>
      </c>
      <c r="Z1116" s="5" t="s">
        <v>3888</v>
      </c>
      <c r="AC1116" s="5">
        <v>37</v>
      </c>
      <c r="AD1116" s="5" t="s">
        <v>414</v>
      </c>
      <c r="AE1116" s="5" t="s">
        <v>415</v>
      </c>
    </row>
    <row r="1117" spans="1:72" ht="13.5" customHeight="1">
      <c r="A1117" s="7" t="str">
        <f>HYPERLINK("http://kyu.snu.ac.kr/sdhj/index.jsp?type=hj/GK14746_00IM0001_118a.jpg","1867_수북면_118a")</f>
        <v>1867_수북면_118a</v>
      </c>
      <c r="B1117" s="4">
        <v>1867</v>
      </c>
      <c r="C1117" s="4" t="s">
        <v>7547</v>
      </c>
      <c r="D1117" s="4" t="s">
        <v>7548</v>
      </c>
      <c r="E1117" s="4">
        <v>1116</v>
      </c>
      <c r="F1117" s="5">
        <v>7</v>
      </c>
      <c r="G1117" s="5" t="s">
        <v>4149</v>
      </c>
      <c r="H1117" s="5" t="s">
        <v>4150</v>
      </c>
      <c r="I1117" s="5">
        <v>10</v>
      </c>
      <c r="L1117" s="5">
        <v>2</v>
      </c>
      <c r="M1117" s="4" t="s">
        <v>4888</v>
      </c>
      <c r="N1117" s="4" t="s">
        <v>4889</v>
      </c>
      <c r="S1117" s="5" t="s">
        <v>254</v>
      </c>
      <c r="T1117" s="5" t="s">
        <v>255</v>
      </c>
      <c r="Y1117" s="5" t="s">
        <v>4900</v>
      </c>
      <c r="Z1117" s="5" t="s">
        <v>4901</v>
      </c>
      <c r="AC1117" s="5">
        <v>34</v>
      </c>
      <c r="AD1117" s="5" t="s">
        <v>495</v>
      </c>
      <c r="AE1117" s="5" t="s">
        <v>496</v>
      </c>
    </row>
    <row r="1118" spans="1:72" ht="13.5" customHeight="1">
      <c r="A1118" s="7" t="str">
        <f>HYPERLINK("http://kyu.snu.ac.kr/sdhj/index.jsp?type=hj/GK14746_00IM0001_118a.jpg","1867_수북면_118a")</f>
        <v>1867_수북면_118a</v>
      </c>
      <c r="B1118" s="4">
        <v>1867</v>
      </c>
      <c r="C1118" s="4" t="s">
        <v>7522</v>
      </c>
      <c r="D1118" s="4" t="s">
        <v>7523</v>
      </c>
      <c r="E1118" s="4">
        <v>1117</v>
      </c>
      <c r="F1118" s="5">
        <v>7</v>
      </c>
      <c r="G1118" s="5" t="s">
        <v>4149</v>
      </c>
      <c r="H1118" s="5" t="s">
        <v>4150</v>
      </c>
      <c r="I1118" s="5">
        <v>10</v>
      </c>
      <c r="L1118" s="5">
        <v>2</v>
      </c>
      <c r="M1118" s="4" t="s">
        <v>4888</v>
      </c>
      <c r="N1118" s="4" t="s">
        <v>4889</v>
      </c>
      <c r="S1118" s="5" t="s">
        <v>4476</v>
      </c>
      <c r="T1118" s="5" t="s">
        <v>2830</v>
      </c>
      <c r="Y1118" s="5" t="s">
        <v>4777</v>
      </c>
      <c r="Z1118" s="5" t="s">
        <v>4778</v>
      </c>
      <c r="AC1118" s="5">
        <v>35</v>
      </c>
      <c r="AD1118" s="5" t="s">
        <v>276</v>
      </c>
      <c r="AE1118" s="5" t="s">
        <v>277</v>
      </c>
    </row>
    <row r="1119" spans="1:72" ht="13.5" customHeight="1">
      <c r="A1119" s="7" t="str">
        <f>HYPERLINK("http://kyu.snu.ac.kr/sdhj/index.jsp?type=hj/GK14746_00IM0001_118a.jpg","1867_수북면_118a")</f>
        <v>1867_수북면_118a</v>
      </c>
      <c r="B1119" s="4">
        <v>1867</v>
      </c>
      <c r="C1119" s="4" t="s">
        <v>7547</v>
      </c>
      <c r="D1119" s="4" t="s">
        <v>7548</v>
      </c>
      <c r="E1119" s="4">
        <v>1118</v>
      </c>
      <c r="F1119" s="5">
        <v>7</v>
      </c>
      <c r="G1119" s="5" t="s">
        <v>4149</v>
      </c>
      <c r="H1119" s="5" t="s">
        <v>4150</v>
      </c>
      <c r="I1119" s="5">
        <v>10</v>
      </c>
      <c r="L1119" s="5">
        <v>2</v>
      </c>
      <c r="M1119" s="4" t="s">
        <v>4888</v>
      </c>
      <c r="N1119" s="4" t="s">
        <v>4889</v>
      </c>
      <c r="S1119" s="5" t="s">
        <v>114</v>
      </c>
      <c r="T1119" s="5" t="s">
        <v>115</v>
      </c>
      <c r="Y1119" s="5" t="s">
        <v>2236</v>
      </c>
      <c r="Z1119" s="5" t="s">
        <v>2237</v>
      </c>
      <c r="AC1119" s="5">
        <v>15</v>
      </c>
      <c r="AD1119" s="5" t="s">
        <v>128</v>
      </c>
      <c r="AE1119" s="5" t="s">
        <v>129</v>
      </c>
    </row>
    <row r="1120" spans="1:72" ht="13.5" customHeight="1">
      <c r="A1120" s="7" t="str">
        <f>HYPERLINK("http://kyu.snu.ac.kr/sdhj/index.jsp?type=hj/GK14746_00IM0001_118a.jpg","1867_수북면_118a")</f>
        <v>1867_수북면_118a</v>
      </c>
      <c r="B1120" s="4">
        <v>1867</v>
      </c>
      <c r="C1120" s="4" t="s">
        <v>7547</v>
      </c>
      <c r="D1120" s="4" t="s">
        <v>7548</v>
      </c>
      <c r="E1120" s="4">
        <v>1119</v>
      </c>
      <c r="F1120" s="5">
        <v>7</v>
      </c>
      <c r="G1120" s="5" t="s">
        <v>4149</v>
      </c>
      <c r="H1120" s="5" t="s">
        <v>4150</v>
      </c>
      <c r="I1120" s="5">
        <v>10</v>
      </c>
      <c r="L1120" s="5">
        <v>3</v>
      </c>
      <c r="M1120" s="4" t="s">
        <v>4902</v>
      </c>
      <c r="N1120" s="4" t="s">
        <v>4903</v>
      </c>
      <c r="T1120" s="5" t="s">
        <v>7514</v>
      </c>
      <c r="U1120" s="5" t="s">
        <v>369</v>
      </c>
      <c r="V1120" s="5" t="s">
        <v>370</v>
      </c>
      <c r="W1120" s="5" t="s">
        <v>4192</v>
      </c>
      <c r="X1120" s="5" t="s">
        <v>8330</v>
      </c>
      <c r="Y1120" s="5" t="s">
        <v>4005</v>
      </c>
      <c r="Z1120" s="5" t="s">
        <v>4006</v>
      </c>
      <c r="AC1120" s="5">
        <v>37</v>
      </c>
      <c r="AD1120" s="5" t="s">
        <v>426</v>
      </c>
      <c r="AE1120" s="5" t="s">
        <v>427</v>
      </c>
      <c r="AJ1120" s="5" t="s">
        <v>35</v>
      </c>
      <c r="AK1120" s="5" t="s">
        <v>36</v>
      </c>
      <c r="AL1120" s="5" t="s">
        <v>3060</v>
      </c>
      <c r="AM1120" s="5" t="s">
        <v>534</v>
      </c>
      <c r="AT1120" s="5" t="s">
        <v>369</v>
      </c>
      <c r="AU1120" s="5" t="s">
        <v>370</v>
      </c>
      <c r="AV1120" s="5" t="s">
        <v>4904</v>
      </c>
      <c r="AW1120" s="5" t="s">
        <v>4905</v>
      </c>
      <c r="BG1120" s="5" t="s">
        <v>369</v>
      </c>
      <c r="BH1120" s="5" t="s">
        <v>370</v>
      </c>
      <c r="BI1120" s="5" t="s">
        <v>4906</v>
      </c>
      <c r="BJ1120" s="5" t="s">
        <v>4907</v>
      </c>
      <c r="BK1120" s="5" t="s">
        <v>369</v>
      </c>
      <c r="BL1120" s="5" t="s">
        <v>370</v>
      </c>
      <c r="BM1120" s="5" t="s">
        <v>4908</v>
      </c>
      <c r="BN1120" s="5" t="s">
        <v>4909</v>
      </c>
      <c r="BO1120" s="5" t="s">
        <v>369</v>
      </c>
      <c r="BP1120" s="5" t="s">
        <v>370</v>
      </c>
      <c r="BQ1120" s="5" t="s">
        <v>4910</v>
      </c>
      <c r="BR1120" s="5" t="s">
        <v>4911</v>
      </c>
      <c r="BS1120" s="5" t="s">
        <v>1710</v>
      </c>
      <c r="BT1120" s="5" t="s">
        <v>1711</v>
      </c>
    </row>
    <row r="1121" spans="1:72" ht="13.5" customHeight="1">
      <c r="A1121" s="7" t="str">
        <f>HYPERLINK("http://kyu.snu.ac.kr/sdhj/index.jsp?type=hj/GK14746_00IM0001_118a.jpg","1867_수북면_118a")</f>
        <v>1867_수북면_118a</v>
      </c>
      <c r="B1121" s="4">
        <v>1867</v>
      </c>
      <c r="C1121" s="4" t="s">
        <v>7464</v>
      </c>
      <c r="D1121" s="4" t="s">
        <v>7465</v>
      </c>
      <c r="E1121" s="4">
        <v>1120</v>
      </c>
      <c r="F1121" s="5">
        <v>7</v>
      </c>
      <c r="G1121" s="5" t="s">
        <v>4149</v>
      </c>
      <c r="H1121" s="5" t="s">
        <v>4150</v>
      </c>
      <c r="I1121" s="5">
        <v>10</v>
      </c>
      <c r="L1121" s="5">
        <v>3</v>
      </c>
      <c r="M1121" s="4" t="s">
        <v>4902</v>
      </c>
      <c r="N1121" s="4" t="s">
        <v>4903</v>
      </c>
      <c r="S1121" s="5" t="s">
        <v>661</v>
      </c>
      <c r="T1121" s="5" t="s">
        <v>662</v>
      </c>
      <c r="W1121" s="5" t="s">
        <v>352</v>
      </c>
      <c r="X1121" s="5" t="s">
        <v>371</v>
      </c>
      <c r="Y1121" s="5" t="s">
        <v>22</v>
      </c>
      <c r="Z1121" s="5" t="s">
        <v>23</v>
      </c>
      <c r="AC1121" s="5">
        <v>51</v>
      </c>
      <c r="AD1121" s="5" t="s">
        <v>180</v>
      </c>
      <c r="AE1121" s="5" t="s">
        <v>181</v>
      </c>
    </row>
    <row r="1122" spans="1:72" ht="13.5" customHeight="1">
      <c r="A1122" s="7" t="str">
        <f>HYPERLINK("http://kyu.snu.ac.kr/sdhj/index.jsp?type=hj/GK14746_00IM0001_118a.jpg","1867_수북면_118a")</f>
        <v>1867_수북면_118a</v>
      </c>
      <c r="B1122" s="4">
        <v>1867</v>
      </c>
      <c r="C1122" s="4" t="s">
        <v>7522</v>
      </c>
      <c r="D1122" s="4" t="s">
        <v>7523</v>
      </c>
      <c r="E1122" s="4">
        <v>1121</v>
      </c>
      <c r="F1122" s="5">
        <v>7</v>
      </c>
      <c r="G1122" s="5" t="s">
        <v>4149</v>
      </c>
      <c r="H1122" s="5" t="s">
        <v>4150</v>
      </c>
      <c r="I1122" s="5">
        <v>10</v>
      </c>
      <c r="L1122" s="5">
        <v>3</v>
      </c>
      <c r="M1122" s="4" t="s">
        <v>4902</v>
      </c>
      <c r="N1122" s="4" t="s">
        <v>4903</v>
      </c>
      <c r="S1122" s="5" t="s">
        <v>254</v>
      </c>
      <c r="T1122" s="5" t="s">
        <v>255</v>
      </c>
      <c r="Y1122" s="5" t="s">
        <v>4912</v>
      </c>
      <c r="Z1122" s="5" t="s">
        <v>4913</v>
      </c>
      <c r="AC1122" s="5">
        <v>34</v>
      </c>
      <c r="AD1122" s="5" t="s">
        <v>495</v>
      </c>
      <c r="AE1122" s="5" t="s">
        <v>496</v>
      </c>
    </row>
    <row r="1123" spans="1:72" ht="13.5" customHeight="1">
      <c r="A1123" s="7" t="str">
        <f>HYPERLINK("http://kyu.snu.ac.kr/sdhj/index.jsp?type=hj/GK14746_00IM0001_118a.jpg","1867_수북면_118a")</f>
        <v>1867_수북면_118a</v>
      </c>
      <c r="B1123" s="4">
        <v>1867</v>
      </c>
      <c r="C1123" s="4" t="s">
        <v>7522</v>
      </c>
      <c r="D1123" s="4" t="s">
        <v>7523</v>
      </c>
      <c r="E1123" s="4">
        <v>1122</v>
      </c>
      <c r="F1123" s="5">
        <v>7</v>
      </c>
      <c r="G1123" s="5" t="s">
        <v>4149</v>
      </c>
      <c r="H1123" s="5" t="s">
        <v>4150</v>
      </c>
      <c r="I1123" s="5">
        <v>10</v>
      </c>
      <c r="L1123" s="5">
        <v>3</v>
      </c>
      <c r="M1123" s="4" t="s">
        <v>4902</v>
      </c>
      <c r="N1123" s="4" t="s">
        <v>4903</v>
      </c>
      <c r="S1123" s="5" t="s">
        <v>114</v>
      </c>
      <c r="T1123" s="5" t="s">
        <v>115</v>
      </c>
      <c r="Y1123" s="5" t="s">
        <v>4202</v>
      </c>
      <c r="Z1123" s="5" t="s">
        <v>2820</v>
      </c>
      <c r="AC1123" s="5">
        <v>21</v>
      </c>
      <c r="AD1123" s="5" t="s">
        <v>126</v>
      </c>
      <c r="AE1123" s="5" t="s">
        <v>127</v>
      </c>
    </row>
    <row r="1124" spans="1:72" ht="13.5" customHeight="1">
      <c r="A1124" s="7" t="str">
        <f>HYPERLINK("http://kyu.snu.ac.kr/sdhj/index.jsp?type=hj/GK14746_00IM0001_118a.jpg","1867_수북면_118a")</f>
        <v>1867_수북면_118a</v>
      </c>
      <c r="B1124" s="4">
        <v>1867</v>
      </c>
      <c r="C1124" s="4" t="s">
        <v>7522</v>
      </c>
      <c r="D1124" s="4" t="s">
        <v>7523</v>
      </c>
      <c r="E1124" s="4">
        <v>1123</v>
      </c>
      <c r="F1124" s="5">
        <v>7</v>
      </c>
      <c r="G1124" s="5" t="s">
        <v>4149</v>
      </c>
      <c r="H1124" s="5" t="s">
        <v>4150</v>
      </c>
      <c r="I1124" s="5">
        <v>10</v>
      </c>
      <c r="L1124" s="5">
        <v>4</v>
      </c>
      <c r="M1124" s="4" t="s">
        <v>4914</v>
      </c>
      <c r="N1124" s="4" t="s">
        <v>4915</v>
      </c>
      <c r="T1124" s="5" t="s">
        <v>7552</v>
      </c>
      <c r="U1124" s="5" t="s">
        <v>369</v>
      </c>
      <c r="V1124" s="5" t="s">
        <v>370</v>
      </c>
      <c r="W1124" s="5" t="s">
        <v>210</v>
      </c>
      <c r="X1124" s="5" t="s">
        <v>211</v>
      </c>
      <c r="Y1124" s="5" t="s">
        <v>4916</v>
      </c>
      <c r="Z1124" s="5" t="s">
        <v>4917</v>
      </c>
      <c r="AC1124" s="5">
        <v>35</v>
      </c>
      <c r="AD1124" s="5" t="s">
        <v>276</v>
      </c>
      <c r="AE1124" s="5" t="s">
        <v>277</v>
      </c>
      <c r="AJ1124" s="5" t="s">
        <v>35</v>
      </c>
      <c r="AK1124" s="5" t="s">
        <v>36</v>
      </c>
      <c r="AL1124" s="5" t="s">
        <v>154</v>
      </c>
      <c r="AM1124" s="5" t="s">
        <v>155</v>
      </c>
      <c r="AT1124" s="5" t="s">
        <v>369</v>
      </c>
      <c r="AU1124" s="5" t="s">
        <v>370</v>
      </c>
      <c r="AV1124" s="5" t="s">
        <v>4918</v>
      </c>
      <c r="AW1124" s="5" t="s">
        <v>4919</v>
      </c>
      <c r="BG1124" s="5" t="s">
        <v>369</v>
      </c>
      <c r="BH1124" s="5" t="s">
        <v>370</v>
      </c>
      <c r="BI1124" s="5" t="s">
        <v>4920</v>
      </c>
      <c r="BJ1124" s="5" t="s">
        <v>4677</v>
      </c>
      <c r="BK1124" s="5" t="s">
        <v>369</v>
      </c>
      <c r="BL1124" s="5" t="s">
        <v>370</v>
      </c>
      <c r="BM1124" s="5" t="s">
        <v>4678</v>
      </c>
      <c r="BN1124" s="5" t="s">
        <v>4679</v>
      </c>
      <c r="BO1124" s="5" t="s">
        <v>369</v>
      </c>
      <c r="BP1124" s="5" t="s">
        <v>370</v>
      </c>
      <c r="BQ1124" s="5" t="s">
        <v>4921</v>
      </c>
      <c r="BR1124" s="5" t="s">
        <v>4922</v>
      </c>
      <c r="BS1124" s="5" t="s">
        <v>355</v>
      </c>
      <c r="BT1124" s="5" t="s">
        <v>356</v>
      </c>
    </row>
    <row r="1125" spans="1:72" ht="13.5" customHeight="1">
      <c r="A1125" s="7" t="str">
        <f>HYPERLINK("http://kyu.snu.ac.kr/sdhj/index.jsp?type=hj/GK14746_00IM0001_118a.jpg","1867_수북면_118a")</f>
        <v>1867_수북면_118a</v>
      </c>
      <c r="B1125" s="4">
        <v>1867</v>
      </c>
      <c r="C1125" s="4" t="s">
        <v>7581</v>
      </c>
      <c r="D1125" s="4" t="s">
        <v>7582</v>
      </c>
      <c r="E1125" s="4">
        <v>1124</v>
      </c>
      <c r="F1125" s="5">
        <v>7</v>
      </c>
      <c r="G1125" s="5" t="s">
        <v>4149</v>
      </c>
      <c r="H1125" s="5" t="s">
        <v>4150</v>
      </c>
      <c r="I1125" s="5">
        <v>10</v>
      </c>
      <c r="L1125" s="5">
        <v>4</v>
      </c>
      <c r="M1125" s="4" t="s">
        <v>4914</v>
      </c>
      <c r="N1125" s="4" t="s">
        <v>4915</v>
      </c>
      <c r="S1125" s="5" t="s">
        <v>1807</v>
      </c>
      <c r="T1125" s="5" t="s">
        <v>1808</v>
      </c>
      <c r="Y1125" s="5" t="s">
        <v>4886</v>
      </c>
      <c r="Z1125" s="5" t="s">
        <v>4887</v>
      </c>
      <c r="AC1125" s="5">
        <v>56</v>
      </c>
      <c r="AD1125" s="5" t="s">
        <v>1006</v>
      </c>
      <c r="AE1125" s="5" t="s">
        <v>1007</v>
      </c>
    </row>
    <row r="1126" spans="1:72" ht="13.5" customHeight="1">
      <c r="A1126" s="7" t="str">
        <f>HYPERLINK("http://kyu.snu.ac.kr/sdhj/index.jsp?type=hj/GK14746_00IM0001_118a.jpg","1867_수북면_118a")</f>
        <v>1867_수북면_118a</v>
      </c>
      <c r="B1126" s="4">
        <v>1867</v>
      </c>
      <c r="C1126" s="4" t="s">
        <v>7553</v>
      </c>
      <c r="D1126" s="4" t="s">
        <v>7554</v>
      </c>
      <c r="E1126" s="4">
        <v>1125</v>
      </c>
      <c r="F1126" s="5">
        <v>7</v>
      </c>
      <c r="G1126" s="5" t="s">
        <v>4149</v>
      </c>
      <c r="H1126" s="5" t="s">
        <v>4150</v>
      </c>
      <c r="I1126" s="5">
        <v>10</v>
      </c>
      <c r="L1126" s="5">
        <v>4</v>
      </c>
      <c r="M1126" s="4" t="s">
        <v>4914</v>
      </c>
      <c r="N1126" s="4" t="s">
        <v>4915</v>
      </c>
      <c r="S1126" s="5" t="s">
        <v>1811</v>
      </c>
      <c r="T1126" s="5" t="s">
        <v>1812</v>
      </c>
      <c r="W1126" s="5" t="s">
        <v>78</v>
      </c>
      <c r="X1126" s="5" t="s">
        <v>79</v>
      </c>
      <c r="Y1126" s="5" t="s">
        <v>22</v>
      </c>
      <c r="Z1126" s="5" t="s">
        <v>23</v>
      </c>
      <c r="AC1126" s="5">
        <v>58</v>
      </c>
      <c r="AD1126" s="5" t="s">
        <v>2443</v>
      </c>
      <c r="AE1126" s="5" t="s">
        <v>2444</v>
      </c>
    </row>
    <row r="1127" spans="1:72" ht="13.5" customHeight="1">
      <c r="A1127" s="7" t="str">
        <f>HYPERLINK("http://kyu.snu.ac.kr/sdhj/index.jsp?type=hj/GK14746_00IM0001_118a.jpg","1867_수북면_118a")</f>
        <v>1867_수북면_118a</v>
      </c>
      <c r="B1127" s="4">
        <v>1867</v>
      </c>
      <c r="C1127" s="4" t="s">
        <v>7553</v>
      </c>
      <c r="D1127" s="4" t="s">
        <v>7554</v>
      </c>
      <c r="E1127" s="4">
        <v>1126</v>
      </c>
      <c r="F1127" s="5">
        <v>7</v>
      </c>
      <c r="G1127" s="5" t="s">
        <v>4149</v>
      </c>
      <c r="H1127" s="5" t="s">
        <v>4150</v>
      </c>
      <c r="I1127" s="5">
        <v>10</v>
      </c>
      <c r="L1127" s="5">
        <v>4</v>
      </c>
      <c r="M1127" s="4" t="s">
        <v>4914</v>
      </c>
      <c r="N1127" s="4" t="s">
        <v>4915</v>
      </c>
      <c r="S1127" s="5" t="s">
        <v>4476</v>
      </c>
      <c r="T1127" s="5" t="s">
        <v>2830</v>
      </c>
      <c r="Y1127" s="5" t="s">
        <v>4923</v>
      </c>
      <c r="Z1127" s="5" t="s">
        <v>4924</v>
      </c>
      <c r="AC1127" s="5">
        <v>49</v>
      </c>
      <c r="AD1127" s="5" t="s">
        <v>312</v>
      </c>
      <c r="AE1127" s="5" t="s">
        <v>313</v>
      </c>
    </row>
    <row r="1128" spans="1:72" ht="13.5" customHeight="1">
      <c r="A1128" s="7" t="str">
        <f>HYPERLINK("http://kyu.snu.ac.kr/sdhj/index.jsp?type=hj/GK14746_00IM0001_118a.jpg","1867_수북면_118a")</f>
        <v>1867_수북면_118a</v>
      </c>
      <c r="B1128" s="4">
        <v>1867</v>
      </c>
      <c r="C1128" s="4" t="s">
        <v>7553</v>
      </c>
      <c r="D1128" s="4" t="s">
        <v>7554</v>
      </c>
      <c r="E1128" s="4">
        <v>1127</v>
      </c>
      <c r="F1128" s="5">
        <v>7</v>
      </c>
      <c r="G1128" s="5" t="s">
        <v>4149</v>
      </c>
      <c r="H1128" s="5" t="s">
        <v>4150</v>
      </c>
      <c r="I1128" s="5">
        <v>10</v>
      </c>
      <c r="L1128" s="5">
        <v>4</v>
      </c>
      <c r="M1128" s="4" t="s">
        <v>4914</v>
      </c>
      <c r="N1128" s="4" t="s">
        <v>4915</v>
      </c>
      <c r="S1128" s="5" t="s">
        <v>4925</v>
      </c>
      <c r="T1128" s="5" t="s">
        <v>4926</v>
      </c>
      <c r="W1128" s="5" t="s">
        <v>2049</v>
      </c>
      <c r="X1128" s="5" t="s">
        <v>2050</v>
      </c>
      <c r="Y1128" s="5" t="s">
        <v>22</v>
      </c>
      <c r="Z1128" s="5" t="s">
        <v>23</v>
      </c>
      <c r="AC1128" s="5">
        <v>55</v>
      </c>
      <c r="AD1128" s="5" t="s">
        <v>479</v>
      </c>
      <c r="AE1128" s="5" t="s">
        <v>480</v>
      </c>
    </row>
    <row r="1129" spans="1:72" ht="13.5" customHeight="1">
      <c r="A1129" s="7" t="str">
        <f>HYPERLINK("http://kyu.snu.ac.kr/sdhj/index.jsp?type=hj/GK14746_00IM0001_118a.jpg","1867_수북면_118a")</f>
        <v>1867_수북면_118a</v>
      </c>
      <c r="B1129" s="4">
        <v>1867</v>
      </c>
      <c r="C1129" s="4" t="s">
        <v>7553</v>
      </c>
      <c r="D1129" s="4" t="s">
        <v>7554</v>
      </c>
      <c r="E1129" s="4">
        <v>1128</v>
      </c>
      <c r="F1129" s="5">
        <v>7</v>
      </c>
      <c r="G1129" s="5" t="s">
        <v>4149</v>
      </c>
      <c r="H1129" s="5" t="s">
        <v>4150</v>
      </c>
      <c r="I1129" s="5">
        <v>10</v>
      </c>
      <c r="L1129" s="5">
        <v>4</v>
      </c>
      <c r="M1129" s="4" t="s">
        <v>4914</v>
      </c>
      <c r="N1129" s="4" t="s">
        <v>4915</v>
      </c>
      <c r="S1129" s="5" t="s">
        <v>2299</v>
      </c>
      <c r="T1129" s="5" t="s">
        <v>2300</v>
      </c>
      <c r="Y1129" s="5" t="s">
        <v>2274</v>
      </c>
      <c r="Z1129" s="5" t="s">
        <v>2275</v>
      </c>
      <c r="AC1129" s="5">
        <v>44</v>
      </c>
      <c r="AD1129" s="5" t="s">
        <v>583</v>
      </c>
      <c r="AE1129" s="5" t="s">
        <v>584</v>
      </c>
    </row>
    <row r="1130" spans="1:72" ht="13.5" customHeight="1">
      <c r="A1130" s="7" t="str">
        <f>HYPERLINK("http://kyu.snu.ac.kr/sdhj/index.jsp?type=hj/GK14746_00IM0001_118a.jpg","1867_수북면_118a")</f>
        <v>1867_수북면_118a</v>
      </c>
      <c r="B1130" s="4">
        <v>1867</v>
      </c>
      <c r="C1130" s="4" t="s">
        <v>7553</v>
      </c>
      <c r="D1130" s="4" t="s">
        <v>7554</v>
      </c>
      <c r="E1130" s="4">
        <v>1129</v>
      </c>
      <c r="F1130" s="5">
        <v>7</v>
      </c>
      <c r="G1130" s="5" t="s">
        <v>4149</v>
      </c>
      <c r="H1130" s="5" t="s">
        <v>4150</v>
      </c>
      <c r="I1130" s="5">
        <v>10</v>
      </c>
      <c r="L1130" s="5">
        <v>4</v>
      </c>
      <c r="M1130" s="4" t="s">
        <v>4914</v>
      </c>
      <c r="N1130" s="4" t="s">
        <v>4915</v>
      </c>
      <c r="S1130" s="5" t="s">
        <v>296</v>
      </c>
      <c r="T1130" s="5" t="s">
        <v>297</v>
      </c>
      <c r="Y1130" s="5" t="s">
        <v>4927</v>
      </c>
      <c r="Z1130" s="5" t="s">
        <v>4928</v>
      </c>
      <c r="AC1130" s="5">
        <v>37</v>
      </c>
      <c r="AD1130" s="5" t="s">
        <v>414</v>
      </c>
      <c r="AE1130" s="5" t="s">
        <v>415</v>
      </c>
    </row>
    <row r="1131" spans="1:72" ht="13.5" customHeight="1">
      <c r="A1131" s="7" t="str">
        <f>HYPERLINK("http://kyu.snu.ac.kr/sdhj/index.jsp?type=hj/GK14746_00IM0001_118a.jpg","1867_수북면_118a")</f>
        <v>1867_수북면_118a</v>
      </c>
      <c r="B1131" s="4">
        <v>1867</v>
      </c>
      <c r="C1131" s="4" t="s">
        <v>7553</v>
      </c>
      <c r="D1131" s="4" t="s">
        <v>7554</v>
      </c>
      <c r="E1131" s="4">
        <v>1130</v>
      </c>
      <c r="F1131" s="5">
        <v>7</v>
      </c>
      <c r="G1131" s="5" t="s">
        <v>4149</v>
      </c>
      <c r="H1131" s="5" t="s">
        <v>4150</v>
      </c>
      <c r="I1131" s="5">
        <v>10</v>
      </c>
      <c r="L1131" s="5">
        <v>4</v>
      </c>
      <c r="M1131" s="4" t="s">
        <v>4914</v>
      </c>
      <c r="N1131" s="4" t="s">
        <v>4915</v>
      </c>
      <c r="S1131" s="5" t="s">
        <v>296</v>
      </c>
      <c r="T1131" s="5" t="s">
        <v>297</v>
      </c>
      <c r="Y1131" s="5" t="s">
        <v>4929</v>
      </c>
      <c r="Z1131" s="5" t="s">
        <v>4930</v>
      </c>
      <c r="AC1131" s="5">
        <v>34</v>
      </c>
      <c r="AD1131" s="5" t="s">
        <v>495</v>
      </c>
      <c r="AE1131" s="5" t="s">
        <v>496</v>
      </c>
    </row>
    <row r="1132" spans="1:72" ht="13.5" customHeight="1">
      <c r="A1132" s="7" t="str">
        <f>HYPERLINK("http://kyu.snu.ac.kr/sdhj/index.jsp?type=hj/GK14746_00IM0001_118a.jpg","1867_수북면_118a")</f>
        <v>1867_수북면_118a</v>
      </c>
      <c r="B1132" s="4">
        <v>1867</v>
      </c>
      <c r="C1132" s="4" t="s">
        <v>7553</v>
      </c>
      <c r="D1132" s="4" t="s">
        <v>7554</v>
      </c>
      <c r="E1132" s="4">
        <v>1131</v>
      </c>
      <c r="F1132" s="5">
        <v>7</v>
      </c>
      <c r="G1132" s="5" t="s">
        <v>4149</v>
      </c>
      <c r="H1132" s="5" t="s">
        <v>4150</v>
      </c>
      <c r="I1132" s="5">
        <v>10</v>
      </c>
      <c r="L1132" s="5">
        <v>4</v>
      </c>
      <c r="M1132" s="4" t="s">
        <v>4914</v>
      </c>
      <c r="N1132" s="4" t="s">
        <v>4915</v>
      </c>
      <c r="T1132" s="5" t="s">
        <v>7557</v>
      </c>
      <c r="U1132" s="5" t="s">
        <v>170</v>
      </c>
      <c r="V1132" s="5" t="s">
        <v>171</v>
      </c>
      <c r="Y1132" s="5" t="s">
        <v>4931</v>
      </c>
      <c r="Z1132" s="5" t="s">
        <v>4932</v>
      </c>
      <c r="AD1132" s="5" t="s">
        <v>583</v>
      </c>
      <c r="AE1132" s="5" t="s">
        <v>584</v>
      </c>
    </row>
    <row r="1133" spans="1:72" ht="13.5" customHeight="1">
      <c r="A1133" s="7" t="str">
        <f>HYPERLINK("http://kyu.snu.ac.kr/sdhj/index.jsp?type=hj/GK14746_00IM0001_118a.jpg","1867_수북면_118a")</f>
        <v>1867_수북면_118a</v>
      </c>
      <c r="B1133" s="4">
        <v>1867</v>
      </c>
      <c r="C1133" s="4" t="s">
        <v>7553</v>
      </c>
      <c r="D1133" s="4" t="s">
        <v>7554</v>
      </c>
      <c r="E1133" s="4">
        <v>1132</v>
      </c>
      <c r="F1133" s="5">
        <v>7</v>
      </c>
      <c r="G1133" s="5" t="s">
        <v>4149</v>
      </c>
      <c r="H1133" s="5" t="s">
        <v>4150</v>
      </c>
      <c r="I1133" s="5">
        <v>10</v>
      </c>
      <c r="L1133" s="5">
        <v>4</v>
      </c>
      <c r="M1133" s="4" t="s">
        <v>4914</v>
      </c>
      <c r="N1133" s="4" t="s">
        <v>4915</v>
      </c>
      <c r="T1133" s="5" t="s">
        <v>7557</v>
      </c>
      <c r="U1133" s="5" t="s">
        <v>170</v>
      </c>
      <c r="V1133" s="5" t="s">
        <v>171</v>
      </c>
      <c r="Y1133" s="5" t="s">
        <v>1270</v>
      </c>
      <c r="Z1133" s="5" t="s">
        <v>1271</v>
      </c>
      <c r="AD1133" s="5" t="s">
        <v>414</v>
      </c>
      <c r="AE1133" s="5" t="s">
        <v>415</v>
      </c>
    </row>
    <row r="1134" spans="1:72" ht="13.5" customHeight="1">
      <c r="A1134" s="7" t="str">
        <f>HYPERLINK("http://kyu.snu.ac.kr/sdhj/index.jsp?type=hj/GK14746_00IM0001_118a.jpg","1867_수북면_118a")</f>
        <v>1867_수북면_118a</v>
      </c>
      <c r="B1134" s="4">
        <v>1867</v>
      </c>
      <c r="C1134" s="4" t="s">
        <v>7553</v>
      </c>
      <c r="D1134" s="4" t="s">
        <v>7554</v>
      </c>
      <c r="E1134" s="4">
        <v>1133</v>
      </c>
      <c r="F1134" s="5">
        <v>7</v>
      </c>
      <c r="G1134" s="5" t="s">
        <v>4149</v>
      </c>
      <c r="H1134" s="5" t="s">
        <v>4150</v>
      </c>
      <c r="I1134" s="5">
        <v>10</v>
      </c>
      <c r="L1134" s="5">
        <v>4</v>
      </c>
      <c r="M1134" s="4" t="s">
        <v>4914</v>
      </c>
      <c r="N1134" s="4" t="s">
        <v>4915</v>
      </c>
      <c r="T1134" s="5" t="s">
        <v>7557</v>
      </c>
      <c r="U1134" s="5" t="s">
        <v>170</v>
      </c>
      <c r="V1134" s="5" t="s">
        <v>171</v>
      </c>
      <c r="Y1134" s="5" t="s">
        <v>4147</v>
      </c>
      <c r="Z1134" s="5" t="s">
        <v>4148</v>
      </c>
      <c r="AD1134" s="5" t="s">
        <v>495</v>
      </c>
      <c r="AE1134" s="5" t="s">
        <v>496</v>
      </c>
    </row>
    <row r="1135" spans="1:72" ht="13.5" customHeight="1">
      <c r="A1135" s="7" t="str">
        <f>HYPERLINK("http://kyu.snu.ac.kr/sdhj/index.jsp?type=hj/GK14746_00IM0001_118a.jpg","1867_수북면_118a")</f>
        <v>1867_수북면_118a</v>
      </c>
      <c r="B1135" s="4">
        <v>1867</v>
      </c>
      <c r="C1135" s="4" t="s">
        <v>7553</v>
      </c>
      <c r="D1135" s="4" t="s">
        <v>7554</v>
      </c>
      <c r="E1135" s="4">
        <v>1134</v>
      </c>
      <c r="F1135" s="5">
        <v>7</v>
      </c>
      <c r="G1135" s="5" t="s">
        <v>4149</v>
      </c>
      <c r="H1135" s="5" t="s">
        <v>4150</v>
      </c>
      <c r="I1135" s="5">
        <v>10</v>
      </c>
      <c r="L1135" s="5">
        <v>5</v>
      </c>
      <c r="M1135" s="4" t="s">
        <v>4933</v>
      </c>
      <c r="N1135" s="4" t="s">
        <v>4934</v>
      </c>
      <c r="T1135" s="5" t="s">
        <v>8208</v>
      </c>
      <c r="U1135" s="5" t="s">
        <v>369</v>
      </c>
      <c r="V1135" s="5" t="s">
        <v>370</v>
      </c>
      <c r="W1135" s="5" t="s">
        <v>595</v>
      </c>
      <c r="X1135" s="5" t="s">
        <v>596</v>
      </c>
      <c r="Y1135" s="5" t="s">
        <v>4935</v>
      </c>
      <c r="Z1135" s="5" t="s">
        <v>4936</v>
      </c>
      <c r="AC1135" s="5">
        <v>56</v>
      </c>
      <c r="AD1135" s="5" t="s">
        <v>1006</v>
      </c>
      <c r="AE1135" s="5" t="s">
        <v>1007</v>
      </c>
      <c r="AJ1135" s="5" t="s">
        <v>35</v>
      </c>
      <c r="AK1135" s="5" t="s">
        <v>36</v>
      </c>
      <c r="AL1135" s="5" t="s">
        <v>428</v>
      </c>
      <c r="AM1135" s="5" t="s">
        <v>429</v>
      </c>
      <c r="AT1135" s="5" t="s">
        <v>369</v>
      </c>
      <c r="AU1135" s="5" t="s">
        <v>370</v>
      </c>
      <c r="AV1135" s="5" t="s">
        <v>4937</v>
      </c>
      <c r="AW1135" s="5" t="s">
        <v>4938</v>
      </c>
      <c r="BG1135" s="5" t="s">
        <v>369</v>
      </c>
      <c r="BH1135" s="5" t="s">
        <v>370</v>
      </c>
      <c r="BI1135" s="5" t="s">
        <v>4939</v>
      </c>
      <c r="BJ1135" s="5" t="s">
        <v>4940</v>
      </c>
      <c r="BK1135" s="5" t="s">
        <v>369</v>
      </c>
      <c r="BL1135" s="5" t="s">
        <v>370</v>
      </c>
      <c r="BM1135" s="5" t="s">
        <v>4941</v>
      </c>
      <c r="BN1135" s="5" t="s">
        <v>4942</v>
      </c>
      <c r="BO1135" s="5" t="s">
        <v>369</v>
      </c>
      <c r="BP1135" s="5" t="s">
        <v>370</v>
      </c>
      <c r="BQ1135" s="5" t="s">
        <v>4943</v>
      </c>
      <c r="BR1135" s="5" t="s">
        <v>4944</v>
      </c>
      <c r="BS1135" s="5" t="s">
        <v>160</v>
      </c>
      <c r="BT1135" s="5" t="s">
        <v>161</v>
      </c>
    </row>
    <row r="1136" spans="1:72" ht="13.5" customHeight="1">
      <c r="A1136" s="7" t="str">
        <f>HYPERLINK("http://kyu.snu.ac.kr/sdhj/index.jsp?type=hj/GK14746_00IM0001_118b.jpg","1867_수북면_118b")</f>
        <v>1867_수북면_118b</v>
      </c>
      <c r="B1136" s="4">
        <v>1867</v>
      </c>
      <c r="C1136" s="4" t="s">
        <v>8284</v>
      </c>
      <c r="D1136" s="4" t="s">
        <v>8285</v>
      </c>
      <c r="E1136" s="4">
        <v>1135</v>
      </c>
      <c r="F1136" s="5">
        <v>7</v>
      </c>
      <c r="G1136" s="5" t="s">
        <v>4149</v>
      </c>
      <c r="H1136" s="5" t="s">
        <v>4150</v>
      </c>
      <c r="I1136" s="5">
        <v>10</v>
      </c>
      <c r="L1136" s="5">
        <v>5</v>
      </c>
      <c r="M1136" s="4" t="s">
        <v>4933</v>
      </c>
      <c r="N1136" s="4" t="s">
        <v>4934</v>
      </c>
      <c r="S1136" s="5" t="s">
        <v>114</v>
      </c>
      <c r="T1136" s="5" t="s">
        <v>115</v>
      </c>
      <c r="Y1136" s="5" t="s">
        <v>4537</v>
      </c>
      <c r="Z1136" s="5" t="s">
        <v>4538</v>
      </c>
      <c r="AC1136" s="5">
        <v>16</v>
      </c>
      <c r="AD1136" s="5" t="s">
        <v>304</v>
      </c>
      <c r="AE1136" s="5" t="s">
        <v>305</v>
      </c>
    </row>
    <row r="1137" spans="1:72" ht="13.5" customHeight="1">
      <c r="A1137" s="7" t="str">
        <f>HYPERLINK("http://kyu.snu.ac.kr/sdhj/index.jsp?type=hj/GK14746_00IM0001_118b.jpg","1867_수북면_118b")</f>
        <v>1867_수북면_118b</v>
      </c>
      <c r="B1137" s="4">
        <v>1867</v>
      </c>
      <c r="C1137" s="4" t="s">
        <v>7792</v>
      </c>
      <c r="D1137" s="4" t="s">
        <v>7793</v>
      </c>
      <c r="E1137" s="4">
        <v>1136</v>
      </c>
      <c r="F1137" s="5">
        <v>7</v>
      </c>
      <c r="G1137" s="5" t="s">
        <v>4149</v>
      </c>
      <c r="H1137" s="5" t="s">
        <v>4150</v>
      </c>
      <c r="I1137" s="5">
        <v>10</v>
      </c>
      <c r="L1137" s="5">
        <v>5</v>
      </c>
      <c r="M1137" s="4" t="s">
        <v>4933</v>
      </c>
      <c r="N1137" s="4" t="s">
        <v>4934</v>
      </c>
      <c r="S1137" s="5" t="s">
        <v>114</v>
      </c>
      <c r="T1137" s="5" t="s">
        <v>115</v>
      </c>
      <c r="Y1137" s="5" t="s">
        <v>8331</v>
      </c>
      <c r="Z1137" s="5" t="s">
        <v>4945</v>
      </c>
      <c r="AC1137" s="5">
        <v>11</v>
      </c>
      <c r="AD1137" s="5" t="s">
        <v>82</v>
      </c>
      <c r="AE1137" s="5" t="s">
        <v>83</v>
      </c>
    </row>
    <row r="1138" spans="1:72" ht="13.5" customHeight="1">
      <c r="A1138" s="7" t="str">
        <f>HYPERLINK("http://kyu.snu.ac.kr/sdhj/index.jsp?type=hj/GK14746_00IM0001_118b.jpg","1867_수북면_118b")</f>
        <v>1867_수북면_118b</v>
      </c>
      <c r="B1138" s="4">
        <v>1867</v>
      </c>
      <c r="C1138" s="4" t="s">
        <v>7792</v>
      </c>
      <c r="D1138" s="4" t="s">
        <v>7793</v>
      </c>
      <c r="E1138" s="4">
        <v>1137</v>
      </c>
      <c r="F1138" s="5">
        <v>7</v>
      </c>
      <c r="G1138" s="5" t="s">
        <v>4149</v>
      </c>
      <c r="H1138" s="5" t="s">
        <v>4150</v>
      </c>
      <c r="I1138" s="5">
        <v>11</v>
      </c>
      <c r="J1138" s="5" t="s">
        <v>4946</v>
      </c>
      <c r="K1138" s="5" t="s">
        <v>4947</v>
      </c>
      <c r="L1138" s="5">
        <v>1</v>
      </c>
      <c r="M1138" s="4" t="s">
        <v>4946</v>
      </c>
      <c r="N1138" s="4" t="s">
        <v>4947</v>
      </c>
      <c r="T1138" s="5" t="s">
        <v>7514</v>
      </c>
      <c r="U1138" s="5" t="s">
        <v>369</v>
      </c>
      <c r="V1138" s="5" t="s">
        <v>370</v>
      </c>
      <c r="W1138" s="5" t="s">
        <v>595</v>
      </c>
      <c r="X1138" s="5" t="s">
        <v>596</v>
      </c>
      <c r="Y1138" s="5" t="s">
        <v>4948</v>
      </c>
      <c r="Z1138" s="5" t="s">
        <v>4949</v>
      </c>
      <c r="AC1138" s="5">
        <v>57</v>
      </c>
      <c r="AD1138" s="5" t="s">
        <v>340</v>
      </c>
      <c r="AE1138" s="5" t="s">
        <v>341</v>
      </c>
      <c r="AJ1138" s="5" t="s">
        <v>35</v>
      </c>
      <c r="AK1138" s="5" t="s">
        <v>36</v>
      </c>
      <c r="AL1138" s="5" t="s">
        <v>428</v>
      </c>
      <c r="AM1138" s="5" t="s">
        <v>429</v>
      </c>
      <c r="AT1138" s="5" t="s">
        <v>369</v>
      </c>
      <c r="AU1138" s="5" t="s">
        <v>370</v>
      </c>
      <c r="AV1138" s="5" t="s">
        <v>4937</v>
      </c>
      <c r="AW1138" s="5" t="s">
        <v>4938</v>
      </c>
      <c r="BG1138" s="5" t="s">
        <v>369</v>
      </c>
      <c r="BH1138" s="5" t="s">
        <v>370</v>
      </c>
      <c r="BI1138" s="5" t="s">
        <v>3793</v>
      </c>
      <c r="BJ1138" s="5" t="s">
        <v>3004</v>
      </c>
      <c r="BK1138" s="5" t="s">
        <v>369</v>
      </c>
      <c r="BL1138" s="5" t="s">
        <v>370</v>
      </c>
      <c r="BM1138" s="5" t="s">
        <v>3473</v>
      </c>
      <c r="BN1138" s="5" t="s">
        <v>3474</v>
      </c>
      <c r="BO1138" s="5" t="s">
        <v>369</v>
      </c>
      <c r="BP1138" s="5" t="s">
        <v>370</v>
      </c>
      <c r="BQ1138" s="5" t="s">
        <v>4950</v>
      </c>
      <c r="BR1138" s="5" t="s">
        <v>4944</v>
      </c>
      <c r="BS1138" s="5" t="s">
        <v>160</v>
      </c>
      <c r="BT1138" s="5" t="s">
        <v>161</v>
      </c>
    </row>
    <row r="1139" spans="1:72" ht="13.5" customHeight="1">
      <c r="A1139" s="7" t="str">
        <f>HYPERLINK("http://kyu.snu.ac.kr/sdhj/index.jsp?type=hj/GK14746_00IM0001_118b.jpg","1867_수북면_118b")</f>
        <v>1867_수북면_118b</v>
      </c>
      <c r="B1139" s="4">
        <v>1867</v>
      </c>
      <c r="C1139" s="4" t="s">
        <v>8284</v>
      </c>
      <c r="D1139" s="4" t="s">
        <v>8285</v>
      </c>
      <c r="E1139" s="4">
        <v>1138</v>
      </c>
      <c r="F1139" s="5">
        <v>7</v>
      </c>
      <c r="G1139" s="5" t="s">
        <v>4149</v>
      </c>
      <c r="H1139" s="5" t="s">
        <v>4150</v>
      </c>
      <c r="I1139" s="5">
        <v>11</v>
      </c>
      <c r="L1139" s="5">
        <v>1</v>
      </c>
      <c r="M1139" s="4" t="s">
        <v>4946</v>
      </c>
      <c r="N1139" s="4" t="s">
        <v>4947</v>
      </c>
      <c r="S1139" s="5" t="s">
        <v>96</v>
      </c>
      <c r="T1139" s="5" t="s">
        <v>97</v>
      </c>
      <c r="W1139" s="5" t="s">
        <v>210</v>
      </c>
      <c r="X1139" s="5" t="s">
        <v>211</v>
      </c>
      <c r="Y1139" s="5" t="s">
        <v>22</v>
      </c>
      <c r="Z1139" s="5" t="s">
        <v>23</v>
      </c>
      <c r="AC1139" s="5">
        <v>52</v>
      </c>
      <c r="AD1139" s="5" t="s">
        <v>631</v>
      </c>
      <c r="AE1139" s="5" t="s">
        <v>632</v>
      </c>
      <c r="AJ1139" s="5" t="s">
        <v>35</v>
      </c>
      <c r="AK1139" s="5" t="s">
        <v>36</v>
      </c>
      <c r="AL1139" s="5" t="s">
        <v>154</v>
      </c>
      <c r="AM1139" s="5" t="s">
        <v>155</v>
      </c>
    </row>
    <row r="1140" spans="1:72" ht="13.5" customHeight="1">
      <c r="A1140" s="7" t="str">
        <f>HYPERLINK("http://kyu.snu.ac.kr/sdhj/index.jsp?type=hj/GK14746_00IM0001_118b.jpg","1867_수북면_118b")</f>
        <v>1867_수북면_118b</v>
      </c>
      <c r="B1140" s="4">
        <v>1867</v>
      </c>
      <c r="C1140" s="4" t="s">
        <v>7522</v>
      </c>
      <c r="D1140" s="4" t="s">
        <v>7523</v>
      </c>
      <c r="E1140" s="4">
        <v>1139</v>
      </c>
      <c r="F1140" s="5">
        <v>7</v>
      </c>
      <c r="G1140" s="5" t="s">
        <v>4149</v>
      </c>
      <c r="H1140" s="5" t="s">
        <v>4150</v>
      </c>
      <c r="I1140" s="5">
        <v>11</v>
      </c>
      <c r="L1140" s="5">
        <v>1</v>
      </c>
      <c r="M1140" s="4" t="s">
        <v>4946</v>
      </c>
      <c r="N1140" s="4" t="s">
        <v>4947</v>
      </c>
      <c r="S1140" s="5" t="s">
        <v>254</v>
      </c>
      <c r="T1140" s="5" t="s">
        <v>255</v>
      </c>
      <c r="Y1140" s="5" t="s">
        <v>4005</v>
      </c>
      <c r="Z1140" s="5" t="s">
        <v>4006</v>
      </c>
      <c r="AC1140" s="5">
        <v>48</v>
      </c>
      <c r="AD1140" s="5" t="s">
        <v>226</v>
      </c>
      <c r="AE1140" s="5" t="s">
        <v>227</v>
      </c>
    </row>
    <row r="1141" spans="1:72" ht="13.5" customHeight="1">
      <c r="A1141" s="7" t="str">
        <f>HYPERLINK("http://kyu.snu.ac.kr/sdhj/index.jsp?type=hj/GK14746_00IM0001_118b.jpg","1867_수북면_118b")</f>
        <v>1867_수북면_118b</v>
      </c>
      <c r="B1141" s="4">
        <v>1867</v>
      </c>
      <c r="C1141" s="4" t="s">
        <v>7522</v>
      </c>
      <c r="D1141" s="4" t="s">
        <v>7523</v>
      </c>
      <c r="E1141" s="4">
        <v>1140</v>
      </c>
      <c r="F1141" s="5">
        <v>7</v>
      </c>
      <c r="G1141" s="5" t="s">
        <v>4149</v>
      </c>
      <c r="H1141" s="5" t="s">
        <v>4150</v>
      </c>
      <c r="I1141" s="5">
        <v>11</v>
      </c>
      <c r="L1141" s="5">
        <v>1</v>
      </c>
      <c r="M1141" s="4" t="s">
        <v>4946</v>
      </c>
      <c r="N1141" s="4" t="s">
        <v>4947</v>
      </c>
      <c r="S1141" s="5" t="s">
        <v>114</v>
      </c>
      <c r="T1141" s="5" t="s">
        <v>115</v>
      </c>
      <c r="Y1141" s="5" t="s">
        <v>4951</v>
      </c>
      <c r="Z1141" s="5" t="s">
        <v>4952</v>
      </c>
      <c r="AC1141" s="5">
        <v>29</v>
      </c>
      <c r="AD1141" s="5" t="s">
        <v>120</v>
      </c>
      <c r="AE1141" s="5" t="s">
        <v>121</v>
      </c>
    </row>
    <row r="1142" spans="1:72" ht="13.5" customHeight="1">
      <c r="A1142" s="7" t="str">
        <f>HYPERLINK("http://kyu.snu.ac.kr/sdhj/index.jsp?type=hj/GK14746_00IM0001_118b.jpg","1867_수북면_118b")</f>
        <v>1867_수북면_118b</v>
      </c>
      <c r="B1142" s="4">
        <v>1867</v>
      </c>
      <c r="C1142" s="4" t="s">
        <v>7522</v>
      </c>
      <c r="D1142" s="4" t="s">
        <v>7523</v>
      </c>
      <c r="E1142" s="4">
        <v>1141</v>
      </c>
      <c r="F1142" s="5">
        <v>7</v>
      </c>
      <c r="G1142" s="5" t="s">
        <v>4149</v>
      </c>
      <c r="H1142" s="5" t="s">
        <v>4150</v>
      </c>
      <c r="I1142" s="5">
        <v>11</v>
      </c>
      <c r="L1142" s="5">
        <v>1</v>
      </c>
      <c r="M1142" s="4" t="s">
        <v>4946</v>
      </c>
      <c r="N1142" s="4" t="s">
        <v>4947</v>
      </c>
      <c r="S1142" s="5" t="s">
        <v>114</v>
      </c>
      <c r="T1142" s="5" t="s">
        <v>115</v>
      </c>
      <c r="Y1142" s="5" t="s">
        <v>2236</v>
      </c>
      <c r="Z1142" s="5" t="s">
        <v>2237</v>
      </c>
      <c r="AC1142" s="5">
        <v>19</v>
      </c>
      <c r="AD1142" s="5" t="s">
        <v>739</v>
      </c>
      <c r="AE1142" s="5" t="s">
        <v>740</v>
      </c>
    </row>
    <row r="1143" spans="1:72" ht="13.5" customHeight="1">
      <c r="A1143" s="7" t="str">
        <f>HYPERLINK("http://kyu.snu.ac.kr/sdhj/index.jsp?type=hj/GK14746_00IM0001_118b.jpg","1867_수북면_118b")</f>
        <v>1867_수북면_118b</v>
      </c>
      <c r="B1143" s="4">
        <v>1867</v>
      </c>
      <c r="C1143" s="4" t="s">
        <v>7522</v>
      </c>
      <c r="D1143" s="4" t="s">
        <v>7523</v>
      </c>
      <c r="E1143" s="4">
        <v>1142</v>
      </c>
      <c r="F1143" s="5">
        <v>7</v>
      </c>
      <c r="G1143" s="5" t="s">
        <v>4149</v>
      </c>
      <c r="H1143" s="5" t="s">
        <v>4150</v>
      </c>
      <c r="I1143" s="5">
        <v>11</v>
      </c>
      <c r="L1143" s="5">
        <v>1</v>
      </c>
      <c r="M1143" s="4" t="s">
        <v>4946</v>
      </c>
      <c r="N1143" s="4" t="s">
        <v>4947</v>
      </c>
      <c r="S1143" s="5" t="s">
        <v>114</v>
      </c>
      <c r="T1143" s="5" t="s">
        <v>115</v>
      </c>
      <c r="Y1143" s="5" t="s">
        <v>4480</v>
      </c>
      <c r="Z1143" s="5" t="s">
        <v>4481</v>
      </c>
      <c r="AC1143" s="5">
        <v>24</v>
      </c>
      <c r="AD1143" s="5" t="s">
        <v>268</v>
      </c>
      <c r="AE1143" s="5" t="s">
        <v>269</v>
      </c>
    </row>
    <row r="1144" spans="1:72" ht="13.5" customHeight="1">
      <c r="A1144" s="7" t="str">
        <f>HYPERLINK("http://kyu.snu.ac.kr/sdhj/index.jsp?type=hj/GK14746_00IM0001_118b.jpg","1867_수북면_118b")</f>
        <v>1867_수북면_118b</v>
      </c>
      <c r="B1144" s="4">
        <v>1867</v>
      </c>
      <c r="C1144" s="4" t="s">
        <v>7522</v>
      </c>
      <c r="D1144" s="4" t="s">
        <v>7523</v>
      </c>
      <c r="E1144" s="4">
        <v>1143</v>
      </c>
      <c r="F1144" s="5">
        <v>7</v>
      </c>
      <c r="G1144" s="5" t="s">
        <v>4149</v>
      </c>
      <c r="H1144" s="5" t="s">
        <v>4150</v>
      </c>
      <c r="I1144" s="5">
        <v>11</v>
      </c>
      <c r="L1144" s="5">
        <v>2</v>
      </c>
      <c r="M1144" s="4" t="s">
        <v>8332</v>
      </c>
      <c r="N1144" s="4" t="s">
        <v>8333</v>
      </c>
      <c r="Q1144" s="5" t="s">
        <v>4953</v>
      </c>
      <c r="R1144" s="5" t="s">
        <v>4954</v>
      </c>
      <c r="T1144" s="5" t="s">
        <v>7558</v>
      </c>
      <c r="W1144" s="5" t="s">
        <v>8306</v>
      </c>
      <c r="X1144" s="5" t="s">
        <v>8307</v>
      </c>
      <c r="Y1144" s="5" t="s">
        <v>4955</v>
      </c>
      <c r="Z1144" s="5" t="s">
        <v>4956</v>
      </c>
      <c r="AC1144" s="5">
        <v>13</v>
      </c>
      <c r="AD1144" s="5" t="s">
        <v>765</v>
      </c>
      <c r="AE1144" s="5" t="s">
        <v>766</v>
      </c>
      <c r="AJ1144" s="5" t="s">
        <v>35</v>
      </c>
      <c r="AK1144" s="5" t="s">
        <v>36</v>
      </c>
      <c r="AL1144" s="5" t="s">
        <v>342</v>
      </c>
      <c r="AM1144" s="5" t="s">
        <v>343</v>
      </c>
      <c r="AT1144" s="5" t="s">
        <v>369</v>
      </c>
      <c r="AU1144" s="5" t="s">
        <v>370</v>
      </c>
      <c r="AV1144" s="5" t="s">
        <v>4957</v>
      </c>
      <c r="AW1144" s="5" t="s">
        <v>4958</v>
      </c>
      <c r="BG1144" s="5" t="s">
        <v>369</v>
      </c>
      <c r="BH1144" s="5" t="s">
        <v>370</v>
      </c>
      <c r="BI1144" s="5" t="s">
        <v>4959</v>
      </c>
      <c r="BJ1144" s="5" t="s">
        <v>4960</v>
      </c>
      <c r="BK1144" s="5" t="s">
        <v>369</v>
      </c>
      <c r="BL1144" s="5" t="s">
        <v>370</v>
      </c>
      <c r="BM1144" s="5" t="s">
        <v>2196</v>
      </c>
      <c r="BN1144" s="5" t="s">
        <v>2197</v>
      </c>
      <c r="BO1144" s="5" t="s">
        <v>369</v>
      </c>
      <c r="BP1144" s="5" t="s">
        <v>370</v>
      </c>
      <c r="BQ1144" s="5" t="s">
        <v>4961</v>
      </c>
      <c r="BR1144" s="5" t="s">
        <v>4962</v>
      </c>
      <c r="BS1144" s="5" t="s">
        <v>428</v>
      </c>
      <c r="BT1144" s="5" t="s">
        <v>429</v>
      </c>
    </row>
    <row r="1145" spans="1:72" ht="13.5" customHeight="1">
      <c r="A1145" s="7" t="str">
        <f>HYPERLINK("http://kyu.snu.ac.kr/sdhj/index.jsp?type=hj/GK14746_00IM0001_118b.jpg","1867_수북면_118b")</f>
        <v>1867_수북면_118b</v>
      </c>
      <c r="B1145" s="4">
        <v>1867</v>
      </c>
      <c r="C1145" s="4" t="s">
        <v>7541</v>
      </c>
      <c r="D1145" s="4" t="s">
        <v>7542</v>
      </c>
      <c r="E1145" s="4">
        <v>1144</v>
      </c>
      <c r="F1145" s="5">
        <v>7</v>
      </c>
      <c r="G1145" s="5" t="s">
        <v>4149</v>
      </c>
      <c r="H1145" s="5" t="s">
        <v>4150</v>
      </c>
      <c r="I1145" s="5">
        <v>11</v>
      </c>
      <c r="L1145" s="5">
        <v>2</v>
      </c>
      <c r="M1145" s="4" t="s">
        <v>8332</v>
      </c>
      <c r="N1145" s="4" t="s">
        <v>8333</v>
      </c>
      <c r="S1145" s="5" t="s">
        <v>4597</v>
      </c>
      <c r="T1145" s="5" t="s">
        <v>4598</v>
      </c>
      <c r="W1145" s="5" t="s">
        <v>595</v>
      </c>
      <c r="X1145" s="5" t="s">
        <v>596</v>
      </c>
      <c r="Y1145" s="5" t="s">
        <v>22</v>
      </c>
      <c r="Z1145" s="5" t="s">
        <v>23</v>
      </c>
      <c r="AC1145" s="5">
        <v>71</v>
      </c>
      <c r="AD1145" s="5" t="s">
        <v>82</v>
      </c>
      <c r="AE1145" s="5" t="s">
        <v>83</v>
      </c>
    </row>
    <row r="1146" spans="1:72" ht="13.5" customHeight="1">
      <c r="A1146" s="7" t="str">
        <f>HYPERLINK("http://kyu.snu.ac.kr/sdhj/index.jsp?type=hj/GK14746_00IM0001_118b.jpg","1867_수북면_118b")</f>
        <v>1867_수북면_118b</v>
      </c>
      <c r="B1146" s="4">
        <v>1867</v>
      </c>
      <c r="C1146" s="4" t="s">
        <v>7566</v>
      </c>
      <c r="D1146" s="4" t="s">
        <v>7567</v>
      </c>
      <c r="E1146" s="4">
        <v>1145</v>
      </c>
      <c r="F1146" s="5">
        <v>7</v>
      </c>
      <c r="G1146" s="5" t="s">
        <v>4149</v>
      </c>
      <c r="H1146" s="5" t="s">
        <v>4150</v>
      </c>
      <c r="I1146" s="5">
        <v>11</v>
      </c>
      <c r="L1146" s="5">
        <v>2</v>
      </c>
      <c r="M1146" s="4" t="s">
        <v>8332</v>
      </c>
      <c r="N1146" s="4" t="s">
        <v>8333</v>
      </c>
      <c r="S1146" s="5" t="s">
        <v>254</v>
      </c>
      <c r="T1146" s="5" t="s">
        <v>255</v>
      </c>
      <c r="Y1146" s="5" t="s">
        <v>4963</v>
      </c>
      <c r="Z1146" s="5" t="s">
        <v>4964</v>
      </c>
      <c r="AC1146" s="5">
        <v>6</v>
      </c>
      <c r="AD1146" s="5" t="s">
        <v>1603</v>
      </c>
      <c r="AE1146" s="5" t="s">
        <v>1604</v>
      </c>
    </row>
    <row r="1147" spans="1:72" ht="13.5" customHeight="1">
      <c r="A1147" s="7" t="str">
        <f>HYPERLINK("http://kyu.snu.ac.kr/sdhj/index.jsp?type=hj/GK14746_00IM0001_118b.jpg","1867_수북면_118b")</f>
        <v>1867_수북면_118b</v>
      </c>
      <c r="B1147" s="4">
        <v>1867</v>
      </c>
      <c r="C1147" s="4" t="s">
        <v>7975</v>
      </c>
      <c r="D1147" s="4" t="s">
        <v>7976</v>
      </c>
      <c r="E1147" s="4">
        <v>1146</v>
      </c>
      <c r="F1147" s="5">
        <v>7</v>
      </c>
      <c r="G1147" s="5" t="s">
        <v>4149</v>
      </c>
      <c r="H1147" s="5" t="s">
        <v>4150</v>
      </c>
      <c r="I1147" s="5">
        <v>11</v>
      </c>
      <c r="L1147" s="5">
        <v>3</v>
      </c>
      <c r="M1147" s="4" t="s">
        <v>4965</v>
      </c>
      <c r="N1147" s="4" t="s">
        <v>4966</v>
      </c>
      <c r="O1147" s="5" t="s">
        <v>14</v>
      </c>
      <c r="P1147" s="5" t="s">
        <v>15</v>
      </c>
      <c r="T1147" s="5" t="s">
        <v>8201</v>
      </c>
      <c r="U1147" s="5" t="s">
        <v>369</v>
      </c>
      <c r="V1147" s="5" t="s">
        <v>370</v>
      </c>
      <c r="W1147" s="5" t="s">
        <v>78</v>
      </c>
      <c r="X1147" s="5" t="s">
        <v>79</v>
      </c>
      <c r="Y1147" s="5" t="s">
        <v>4967</v>
      </c>
      <c r="Z1147" s="5" t="s">
        <v>4968</v>
      </c>
      <c r="AC1147" s="5">
        <v>36</v>
      </c>
      <c r="AD1147" s="5" t="s">
        <v>426</v>
      </c>
      <c r="AE1147" s="5" t="s">
        <v>427</v>
      </c>
      <c r="AJ1147" s="5" t="s">
        <v>35</v>
      </c>
      <c r="AK1147" s="5" t="s">
        <v>36</v>
      </c>
      <c r="AL1147" s="5" t="s">
        <v>160</v>
      </c>
      <c r="AM1147" s="5" t="s">
        <v>161</v>
      </c>
      <c r="BG1147" s="5" t="s">
        <v>369</v>
      </c>
      <c r="BH1147" s="5" t="s">
        <v>370</v>
      </c>
      <c r="BI1147" s="5" t="s">
        <v>4664</v>
      </c>
      <c r="BJ1147" s="5" t="s">
        <v>4665</v>
      </c>
      <c r="BK1147" s="5" t="s">
        <v>369</v>
      </c>
      <c r="BL1147" s="5" t="s">
        <v>370</v>
      </c>
      <c r="BM1147" s="5" t="s">
        <v>4969</v>
      </c>
      <c r="BN1147" s="5" t="s">
        <v>4970</v>
      </c>
      <c r="BO1147" s="5" t="s">
        <v>369</v>
      </c>
      <c r="BP1147" s="5" t="s">
        <v>370</v>
      </c>
      <c r="BQ1147" s="5" t="s">
        <v>4971</v>
      </c>
      <c r="BR1147" s="5" t="s">
        <v>4972</v>
      </c>
      <c r="BS1147" s="5" t="s">
        <v>228</v>
      </c>
      <c r="BT1147" s="5" t="s">
        <v>229</v>
      </c>
    </row>
    <row r="1148" spans="1:72" ht="13.5" customHeight="1">
      <c r="A1148" s="7" t="str">
        <f>HYPERLINK("http://kyu.snu.ac.kr/sdhj/index.jsp?type=hj/GK14746_00IM0001_118b.jpg","1867_수북면_118b")</f>
        <v>1867_수북면_118b</v>
      </c>
      <c r="B1148" s="4">
        <v>1867</v>
      </c>
      <c r="C1148" s="4" t="s">
        <v>7651</v>
      </c>
      <c r="D1148" s="4" t="s">
        <v>7652</v>
      </c>
      <c r="E1148" s="4">
        <v>1147</v>
      </c>
      <c r="F1148" s="5">
        <v>7</v>
      </c>
      <c r="G1148" s="5" t="s">
        <v>4149</v>
      </c>
      <c r="H1148" s="5" t="s">
        <v>4150</v>
      </c>
      <c r="I1148" s="5">
        <v>11</v>
      </c>
      <c r="L1148" s="5">
        <v>3</v>
      </c>
      <c r="M1148" s="4" t="s">
        <v>4965</v>
      </c>
      <c r="N1148" s="4" t="s">
        <v>4966</v>
      </c>
      <c r="S1148" s="5" t="s">
        <v>96</v>
      </c>
      <c r="T1148" s="5" t="s">
        <v>97</v>
      </c>
      <c r="W1148" s="5" t="s">
        <v>78</v>
      </c>
      <c r="X1148" s="5" t="s">
        <v>79</v>
      </c>
      <c r="Y1148" s="5" t="s">
        <v>22</v>
      </c>
      <c r="Z1148" s="5" t="s">
        <v>23</v>
      </c>
      <c r="AC1148" s="5">
        <v>34</v>
      </c>
      <c r="AD1148" s="5" t="s">
        <v>495</v>
      </c>
      <c r="AE1148" s="5" t="s">
        <v>496</v>
      </c>
      <c r="AJ1148" s="5" t="s">
        <v>35</v>
      </c>
      <c r="AK1148" s="5" t="s">
        <v>36</v>
      </c>
      <c r="AL1148" s="5" t="s">
        <v>228</v>
      </c>
      <c r="AM1148" s="5" t="s">
        <v>229</v>
      </c>
      <c r="AT1148" s="5" t="s">
        <v>369</v>
      </c>
      <c r="AU1148" s="5" t="s">
        <v>370</v>
      </c>
      <c r="AV1148" s="5" t="s">
        <v>4973</v>
      </c>
      <c r="AW1148" s="5" t="s">
        <v>4974</v>
      </c>
      <c r="BG1148" s="5" t="s">
        <v>369</v>
      </c>
      <c r="BH1148" s="5" t="s">
        <v>370</v>
      </c>
      <c r="BI1148" s="5" t="s">
        <v>4975</v>
      </c>
      <c r="BJ1148" s="5" t="s">
        <v>467</v>
      </c>
      <c r="BK1148" s="5" t="s">
        <v>369</v>
      </c>
      <c r="BL1148" s="5" t="s">
        <v>370</v>
      </c>
      <c r="BM1148" s="5" t="s">
        <v>4976</v>
      </c>
      <c r="BN1148" s="5" t="s">
        <v>4977</v>
      </c>
      <c r="BO1148" s="5" t="s">
        <v>369</v>
      </c>
      <c r="BP1148" s="5" t="s">
        <v>370</v>
      </c>
      <c r="BQ1148" s="5" t="s">
        <v>4978</v>
      </c>
      <c r="BR1148" s="5" t="s">
        <v>8334</v>
      </c>
      <c r="BS1148" s="5" t="s">
        <v>190</v>
      </c>
      <c r="BT1148" s="5" t="s">
        <v>191</v>
      </c>
    </row>
    <row r="1149" spans="1:72" ht="13.5" customHeight="1">
      <c r="A1149" s="7" t="str">
        <f>HYPERLINK("http://kyu.snu.ac.kr/sdhj/index.jsp?type=hj/GK14746_00IM0001_118b.jpg","1867_수북면_118b")</f>
        <v>1867_수북면_118b</v>
      </c>
      <c r="B1149" s="4">
        <v>1867</v>
      </c>
      <c r="C1149" s="4" t="s">
        <v>8335</v>
      </c>
      <c r="D1149" s="4" t="s">
        <v>8336</v>
      </c>
      <c r="E1149" s="4">
        <v>1148</v>
      </c>
      <c r="F1149" s="5">
        <v>7</v>
      </c>
      <c r="G1149" s="5" t="s">
        <v>4149</v>
      </c>
      <c r="H1149" s="5" t="s">
        <v>4150</v>
      </c>
      <c r="I1149" s="5">
        <v>11</v>
      </c>
      <c r="L1149" s="5">
        <v>3</v>
      </c>
      <c r="M1149" s="4" t="s">
        <v>4965</v>
      </c>
      <c r="N1149" s="4" t="s">
        <v>4966</v>
      </c>
      <c r="S1149" s="5" t="s">
        <v>254</v>
      </c>
      <c r="T1149" s="5" t="s">
        <v>255</v>
      </c>
      <c r="Y1149" s="5" t="s">
        <v>4979</v>
      </c>
      <c r="Z1149" s="5" t="s">
        <v>4980</v>
      </c>
      <c r="AC1149" s="5">
        <v>28</v>
      </c>
      <c r="AD1149" s="5" t="s">
        <v>992</v>
      </c>
      <c r="AE1149" s="5" t="s">
        <v>993</v>
      </c>
    </row>
    <row r="1150" spans="1:72" ht="13.5" customHeight="1">
      <c r="A1150" s="7" t="str">
        <f>HYPERLINK("http://kyu.snu.ac.kr/sdhj/index.jsp?type=hj/GK14746_00IM0001_118b.jpg","1867_수북면_118b")</f>
        <v>1867_수북면_118b</v>
      </c>
      <c r="B1150" s="4">
        <v>1867</v>
      </c>
      <c r="C1150" s="4" t="s">
        <v>7533</v>
      </c>
      <c r="D1150" s="4" t="s">
        <v>7534</v>
      </c>
      <c r="E1150" s="4">
        <v>1149</v>
      </c>
      <c r="F1150" s="5">
        <v>7</v>
      </c>
      <c r="G1150" s="5" t="s">
        <v>4149</v>
      </c>
      <c r="H1150" s="5" t="s">
        <v>4150</v>
      </c>
      <c r="I1150" s="5">
        <v>11</v>
      </c>
      <c r="L1150" s="5">
        <v>3</v>
      </c>
      <c r="M1150" s="4" t="s">
        <v>4965</v>
      </c>
      <c r="N1150" s="4" t="s">
        <v>4966</v>
      </c>
      <c r="S1150" s="5" t="s">
        <v>254</v>
      </c>
      <c r="T1150" s="5" t="s">
        <v>255</v>
      </c>
      <c r="Y1150" s="5" t="s">
        <v>4981</v>
      </c>
      <c r="Z1150" s="5" t="s">
        <v>4982</v>
      </c>
      <c r="AC1150" s="5">
        <v>25</v>
      </c>
      <c r="AD1150" s="5" t="s">
        <v>573</v>
      </c>
      <c r="AE1150" s="5" t="s">
        <v>574</v>
      </c>
    </row>
    <row r="1151" spans="1:72" ht="13.5" customHeight="1">
      <c r="A1151" s="7" t="str">
        <f>HYPERLINK("http://kyu.snu.ac.kr/sdhj/index.jsp?type=hj/GK14746_00IM0001_118b.jpg","1867_수북면_118b")</f>
        <v>1867_수북면_118b</v>
      </c>
      <c r="B1151" s="4">
        <v>1867</v>
      </c>
      <c r="C1151" s="4" t="s">
        <v>7533</v>
      </c>
      <c r="D1151" s="4" t="s">
        <v>7534</v>
      </c>
      <c r="E1151" s="4">
        <v>1150</v>
      </c>
      <c r="F1151" s="5">
        <v>7</v>
      </c>
      <c r="G1151" s="5" t="s">
        <v>4149</v>
      </c>
      <c r="H1151" s="5" t="s">
        <v>4150</v>
      </c>
      <c r="I1151" s="5">
        <v>11</v>
      </c>
      <c r="L1151" s="5">
        <v>3</v>
      </c>
      <c r="M1151" s="4" t="s">
        <v>4965</v>
      </c>
      <c r="N1151" s="4" t="s">
        <v>4966</v>
      </c>
      <c r="S1151" s="5" t="s">
        <v>114</v>
      </c>
      <c r="T1151" s="5" t="s">
        <v>115</v>
      </c>
      <c r="Y1151" s="5" t="s">
        <v>1234</v>
      </c>
      <c r="Z1151" s="5" t="s">
        <v>1235</v>
      </c>
      <c r="AC1151" s="5">
        <v>8</v>
      </c>
      <c r="AD1151" s="5" t="s">
        <v>328</v>
      </c>
      <c r="AE1151" s="5" t="s">
        <v>329</v>
      </c>
    </row>
    <row r="1152" spans="1:72" ht="13.5" customHeight="1">
      <c r="A1152" s="7" t="str">
        <f>HYPERLINK("http://kyu.snu.ac.kr/sdhj/index.jsp?type=hj/GK14746_00IM0001_118b.jpg","1867_수북면_118b")</f>
        <v>1867_수북면_118b</v>
      </c>
      <c r="B1152" s="4">
        <v>1867</v>
      </c>
      <c r="C1152" s="4" t="s">
        <v>7533</v>
      </c>
      <c r="D1152" s="4" t="s">
        <v>7534</v>
      </c>
      <c r="E1152" s="4">
        <v>1151</v>
      </c>
      <c r="F1152" s="5">
        <v>7</v>
      </c>
      <c r="G1152" s="5" t="s">
        <v>4149</v>
      </c>
      <c r="H1152" s="5" t="s">
        <v>4150</v>
      </c>
      <c r="I1152" s="5">
        <v>11</v>
      </c>
      <c r="L1152" s="5">
        <v>4</v>
      </c>
      <c r="M1152" s="4" t="s">
        <v>4983</v>
      </c>
      <c r="N1152" s="4" t="s">
        <v>4984</v>
      </c>
      <c r="T1152" s="5" t="s">
        <v>7906</v>
      </c>
      <c r="U1152" s="5" t="s">
        <v>369</v>
      </c>
      <c r="V1152" s="5" t="s">
        <v>370</v>
      </c>
      <c r="W1152" s="5" t="s">
        <v>210</v>
      </c>
      <c r="X1152" s="5" t="s">
        <v>211</v>
      </c>
      <c r="Y1152" s="5" t="s">
        <v>4985</v>
      </c>
      <c r="Z1152" s="5" t="s">
        <v>4986</v>
      </c>
      <c r="AC1152" s="5">
        <v>54</v>
      </c>
      <c r="AD1152" s="5" t="s">
        <v>970</v>
      </c>
      <c r="AE1152" s="5" t="s">
        <v>971</v>
      </c>
      <c r="AJ1152" s="5" t="s">
        <v>35</v>
      </c>
      <c r="AK1152" s="5" t="s">
        <v>36</v>
      </c>
      <c r="AL1152" s="5" t="s">
        <v>365</v>
      </c>
      <c r="AM1152" s="5" t="s">
        <v>366</v>
      </c>
      <c r="AT1152" s="5" t="s">
        <v>369</v>
      </c>
      <c r="AU1152" s="5" t="s">
        <v>370</v>
      </c>
      <c r="AV1152" s="5" t="s">
        <v>3103</v>
      </c>
      <c r="AW1152" s="5" t="s">
        <v>3104</v>
      </c>
      <c r="BG1152" s="5" t="s">
        <v>369</v>
      </c>
      <c r="BH1152" s="5" t="s">
        <v>370</v>
      </c>
      <c r="BI1152" s="5" t="s">
        <v>4987</v>
      </c>
      <c r="BJ1152" s="5" t="s">
        <v>4988</v>
      </c>
      <c r="BK1152" s="5" t="s">
        <v>369</v>
      </c>
      <c r="BL1152" s="5" t="s">
        <v>370</v>
      </c>
      <c r="BM1152" s="5" t="s">
        <v>4989</v>
      </c>
      <c r="BN1152" s="5" t="s">
        <v>4679</v>
      </c>
      <c r="BO1152" s="5" t="s">
        <v>369</v>
      </c>
      <c r="BP1152" s="5" t="s">
        <v>370</v>
      </c>
      <c r="BQ1152" s="5" t="s">
        <v>4990</v>
      </c>
      <c r="BR1152" s="5" t="s">
        <v>4991</v>
      </c>
      <c r="BS1152" s="5" t="s">
        <v>160</v>
      </c>
      <c r="BT1152" s="5" t="s">
        <v>161</v>
      </c>
    </row>
    <row r="1153" spans="1:72" ht="13.5" customHeight="1">
      <c r="A1153" s="7" t="str">
        <f>HYPERLINK("http://kyu.snu.ac.kr/sdhj/index.jsp?type=hj/GK14746_00IM0001_118b.jpg","1867_수북면_118b")</f>
        <v>1867_수북면_118b</v>
      </c>
      <c r="B1153" s="4">
        <v>1867</v>
      </c>
      <c r="C1153" s="4" t="s">
        <v>7470</v>
      </c>
      <c r="D1153" s="4" t="s">
        <v>7471</v>
      </c>
      <c r="E1153" s="4">
        <v>1152</v>
      </c>
      <c r="F1153" s="5">
        <v>7</v>
      </c>
      <c r="G1153" s="5" t="s">
        <v>4149</v>
      </c>
      <c r="H1153" s="5" t="s">
        <v>4150</v>
      </c>
      <c r="I1153" s="5">
        <v>11</v>
      </c>
      <c r="L1153" s="5">
        <v>4</v>
      </c>
      <c r="M1153" s="4" t="s">
        <v>4983</v>
      </c>
      <c r="N1153" s="4" t="s">
        <v>4984</v>
      </c>
      <c r="S1153" s="5" t="s">
        <v>254</v>
      </c>
      <c r="T1153" s="5" t="s">
        <v>255</v>
      </c>
      <c r="Y1153" s="5" t="s">
        <v>3501</v>
      </c>
      <c r="Z1153" s="5" t="s">
        <v>3502</v>
      </c>
      <c r="AC1153" s="5">
        <v>37</v>
      </c>
      <c r="AD1153" s="5" t="s">
        <v>414</v>
      </c>
      <c r="AE1153" s="5" t="s">
        <v>415</v>
      </c>
    </row>
    <row r="1154" spans="1:72" ht="13.5" customHeight="1">
      <c r="A1154" s="7" t="str">
        <f>HYPERLINK("http://kyu.snu.ac.kr/sdhj/index.jsp?type=hj/GK14746_00IM0001_118b.jpg","1867_수북면_118b")</f>
        <v>1867_수북면_118b</v>
      </c>
      <c r="B1154" s="4">
        <v>1867</v>
      </c>
      <c r="C1154" s="4" t="s">
        <v>7910</v>
      </c>
      <c r="D1154" s="4" t="s">
        <v>7911</v>
      </c>
      <c r="E1154" s="4">
        <v>1153</v>
      </c>
      <c r="F1154" s="5">
        <v>7</v>
      </c>
      <c r="G1154" s="5" t="s">
        <v>4149</v>
      </c>
      <c r="H1154" s="5" t="s">
        <v>4150</v>
      </c>
      <c r="I1154" s="5">
        <v>11</v>
      </c>
      <c r="L1154" s="5">
        <v>4</v>
      </c>
      <c r="M1154" s="4" t="s">
        <v>4983</v>
      </c>
      <c r="N1154" s="4" t="s">
        <v>4984</v>
      </c>
      <c r="S1154" s="5" t="s">
        <v>114</v>
      </c>
      <c r="T1154" s="5" t="s">
        <v>115</v>
      </c>
      <c r="Y1154" s="5" t="s">
        <v>2236</v>
      </c>
      <c r="Z1154" s="5" t="s">
        <v>2237</v>
      </c>
      <c r="AC1154" s="5">
        <v>16</v>
      </c>
      <c r="AD1154" s="5" t="s">
        <v>304</v>
      </c>
      <c r="AE1154" s="5" t="s">
        <v>305</v>
      </c>
    </row>
    <row r="1155" spans="1:72" ht="13.5" customHeight="1">
      <c r="A1155" s="7" t="str">
        <f>HYPERLINK("http://kyu.snu.ac.kr/sdhj/index.jsp?type=hj/GK14746_00IM0001_119a.jpg","1867_수북면_119a")</f>
        <v>1867_수북면_119a</v>
      </c>
      <c r="B1155" s="4">
        <v>1867</v>
      </c>
      <c r="C1155" s="4" t="s">
        <v>7910</v>
      </c>
      <c r="D1155" s="4" t="s">
        <v>7911</v>
      </c>
      <c r="E1155" s="4">
        <v>1154</v>
      </c>
      <c r="F1155" s="5">
        <v>7</v>
      </c>
      <c r="G1155" s="5" t="s">
        <v>4149</v>
      </c>
      <c r="H1155" s="5" t="s">
        <v>4150</v>
      </c>
      <c r="I1155" s="5">
        <v>11</v>
      </c>
      <c r="L1155" s="5">
        <v>5</v>
      </c>
      <c r="M1155" s="4" t="s">
        <v>4992</v>
      </c>
      <c r="N1155" s="4" t="s">
        <v>4993</v>
      </c>
      <c r="O1155" s="5" t="s">
        <v>14</v>
      </c>
      <c r="P1155" s="5" t="s">
        <v>15</v>
      </c>
      <c r="T1155" s="5" t="s">
        <v>8337</v>
      </c>
      <c r="U1155" s="5" t="s">
        <v>369</v>
      </c>
      <c r="V1155" s="5" t="s">
        <v>370</v>
      </c>
      <c r="W1155" s="5" t="s">
        <v>210</v>
      </c>
      <c r="X1155" s="5" t="s">
        <v>211</v>
      </c>
      <c r="Y1155" s="5" t="s">
        <v>4994</v>
      </c>
      <c r="Z1155" s="5" t="s">
        <v>4995</v>
      </c>
      <c r="AC1155" s="5">
        <v>32</v>
      </c>
      <c r="AD1155" s="5" t="s">
        <v>479</v>
      </c>
      <c r="AE1155" s="5" t="s">
        <v>480</v>
      </c>
      <c r="AJ1155" s="5" t="s">
        <v>35</v>
      </c>
      <c r="AK1155" s="5" t="s">
        <v>36</v>
      </c>
      <c r="AL1155" s="5" t="s">
        <v>154</v>
      </c>
      <c r="AM1155" s="5" t="s">
        <v>155</v>
      </c>
      <c r="AT1155" s="5" t="s">
        <v>369</v>
      </c>
      <c r="AU1155" s="5" t="s">
        <v>370</v>
      </c>
      <c r="AV1155" s="5" t="s">
        <v>4996</v>
      </c>
      <c r="AW1155" s="5" t="s">
        <v>4997</v>
      </c>
      <c r="BG1155" s="5" t="s">
        <v>369</v>
      </c>
      <c r="BH1155" s="5" t="s">
        <v>370</v>
      </c>
      <c r="BI1155" s="5" t="s">
        <v>4998</v>
      </c>
      <c r="BJ1155" s="5" t="s">
        <v>4999</v>
      </c>
      <c r="BK1155" s="5" t="s">
        <v>369</v>
      </c>
      <c r="BL1155" s="5" t="s">
        <v>370</v>
      </c>
      <c r="BM1155" s="5" t="s">
        <v>5000</v>
      </c>
      <c r="BN1155" s="5" t="s">
        <v>5001</v>
      </c>
      <c r="BO1155" s="5" t="s">
        <v>369</v>
      </c>
      <c r="BP1155" s="5" t="s">
        <v>370</v>
      </c>
      <c r="BQ1155" s="5" t="s">
        <v>5002</v>
      </c>
      <c r="BR1155" s="5" t="s">
        <v>8338</v>
      </c>
      <c r="BS1155" s="5" t="s">
        <v>365</v>
      </c>
      <c r="BT1155" s="5" t="s">
        <v>366</v>
      </c>
    </row>
    <row r="1156" spans="1:72" ht="13.5" customHeight="1">
      <c r="A1156" s="7" t="str">
        <f>HYPERLINK("http://kyu.snu.ac.kr/sdhj/index.jsp?type=hj/GK14746_00IM0001_119a.jpg","1867_수북면_119a")</f>
        <v>1867_수북면_119a</v>
      </c>
      <c r="B1156" s="4">
        <v>1867</v>
      </c>
      <c r="C1156" s="4" t="s">
        <v>8339</v>
      </c>
      <c r="D1156" s="4" t="s">
        <v>8340</v>
      </c>
      <c r="E1156" s="4">
        <v>1155</v>
      </c>
      <c r="F1156" s="5">
        <v>7</v>
      </c>
      <c r="G1156" s="5" t="s">
        <v>4149</v>
      </c>
      <c r="H1156" s="5" t="s">
        <v>4150</v>
      </c>
      <c r="I1156" s="5">
        <v>11</v>
      </c>
      <c r="L1156" s="5">
        <v>5</v>
      </c>
      <c r="M1156" s="4" t="s">
        <v>4992</v>
      </c>
      <c r="N1156" s="4" t="s">
        <v>4993</v>
      </c>
      <c r="S1156" s="5" t="s">
        <v>96</v>
      </c>
      <c r="T1156" s="5" t="s">
        <v>97</v>
      </c>
      <c r="W1156" s="5" t="s">
        <v>595</v>
      </c>
      <c r="X1156" s="5" t="s">
        <v>596</v>
      </c>
      <c r="Y1156" s="5" t="s">
        <v>22</v>
      </c>
      <c r="Z1156" s="5" t="s">
        <v>23</v>
      </c>
      <c r="AC1156" s="5">
        <v>24</v>
      </c>
      <c r="AD1156" s="5" t="s">
        <v>268</v>
      </c>
      <c r="AE1156" s="5" t="s">
        <v>269</v>
      </c>
      <c r="AJ1156" s="5" t="s">
        <v>35</v>
      </c>
      <c r="AK1156" s="5" t="s">
        <v>36</v>
      </c>
      <c r="AL1156" s="5" t="s">
        <v>428</v>
      </c>
      <c r="AM1156" s="5" t="s">
        <v>429</v>
      </c>
      <c r="AT1156" s="5" t="s">
        <v>369</v>
      </c>
      <c r="AU1156" s="5" t="s">
        <v>370</v>
      </c>
      <c r="AV1156" s="5" t="s">
        <v>4244</v>
      </c>
      <c r="AW1156" s="5" t="s">
        <v>4245</v>
      </c>
      <c r="BG1156" s="5" t="s">
        <v>369</v>
      </c>
      <c r="BH1156" s="5" t="s">
        <v>370</v>
      </c>
      <c r="BI1156" s="5" t="s">
        <v>4433</v>
      </c>
      <c r="BJ1156" s="5" t="s">
        <v>4434</v>
      </c>
      <c r="BK1156" s="5" t="s">
        <v>369</v>
      </c>
      <c r="BL1156" s="5" t="s">
        <v>370</v>
      </c>
      <c r="BM1156" s="5" t="s">
        <v>5003</v>
      </c>
      <c r="BN1156" s="5" t="s">
        <v>4249</v>
      </c>
      <c r="BO1156" s="5" t="s">
        <v>369</v>
      </c>
      <c r="BP1156" s="5" t="s">
        <v>370</v>
      </c>
      <c r="BQ1156" s="5" t="s">
        <v>5004</v>
      </c>
      <c r="BR1156" s="5" t="s">
        <v>5005</v>
      </c>
      <c r="BS1156" s="5" t="s">
        <v>154</v>
      </c>
      <c r="BT1156" s="5" t="s">
        <v>155</v>
      </c>
    </row>
    <row r="1157" spans="1:72" ht="13.5" customHeight="1">
      <c r="A1157" s="7" t="str">
        <f>HYPERLINK("http://kyu.snu.ac.kr/sdhj/index.jsp?type=hj/GK14746_00IM0001_119a.jpg","1867_수북면_119a")</f>
        <v>1867_수북면_119a</v>
      </c>
      <c r="B1157" s="4">
        <v>1867</v>
      </c>
      <c r="C1157" s="4" t="s">
        <v>7553</v>
      </c>
      <c r="D1157" s="4" t="s">
        <v>7554</v>
      </c>
      <c r="E1157" s="4">
        <v>1156</v>
      </c>
      <c r="F1157" s="5">
        <v>7</v>
      </c>
      <c r="G1157" s="5" t="s">
        <v>4149</v>
      </c>
      <c r="H1157" s="5" t="s">
        <v>4150</v>
      </c>
      <c r="I1157" s="5">
        <v>11</v>
      </c>
      <c r="L1157" s="5">
        <v>5</v>
      </c>
      <c r="M1157" s="4" t="s">
        <v>4992</v>
      </c>
      <c r="N1157" s="4" t="s">
        <v>4993</v>
      </c>
      <c r="S1157" s="5" t="s">
        <v>254</v>
      </c>
      <c r="T1157" s="5" t="s">
        <v>255</v>
      </c>
      <c r="Y1157" s="5" t="s">
        <v>5006</v>
      </c>
      <c r="Z1157" s="5" t="s">
        <v>5007</v>
      </c>
      <c r="AC1157" s="5">
        <v>28</v>
      </c>
      <c r="AD1157" s="5" t="s">
        <v>992</v>
      </c>
      <c r="AE1157" s="5" t="s">
        <v>993</v>
      </c>
    </row>
    <row r="1158" spans="1:72" ht="13.5" customHeight="1">
      <c r="A1158" s="7" t="str">
        <f>HYPERLINK("http://kyu.snu.ac.kr/sdhj/index.jsp?type=hj/GK14746_00IM0001_119a.jpg","1867_수북면_119a")</f>
        <v>1867_수북면_119a</v>
      </c>
      <c r="B1158" s="4">
        <v>1867</v>
      </c>
      <c r="C1158" s="4" t="s">
        <v>7453</v>
      </c>
      <c r="D1158" s="4" t="s">
        <v>7454</v>
      </c>
      <c r="E1158" s="4">
        <v>1157</v>
      </c>
      <c r="F1158" s="5">
        <v>7</v>
      </c>
      <c r="G1158" s="5" t="s">
        <v>4149</v>
      </c>
      <c r="H1158" s="5" t="s">
        <v>4150</v>
      </c>
      <c r="I1158" s="5">
        <v>11</v>
      </c>
      <c r="L1158" s="5">
        <v>5</v>
      </c>
      <c r="M1158" s="4" t="s">
        <v>4992</v>
      </c>
      <c r="N1158" s="4" t="s">
        <v>4993</v>
      </c>
      <c r="S1158" s="5" t="s">
        <v>254</v>
      </c>
      <c r="T1158" s="5" t="s">
        <v>255</v>
      </c>
      <c r="Y1158" s="5" t="s">
        <v>5008</v>
      </c>
      <c r="Z1158" s="5" t="s">
        <v>5009</v>
      </c>
      <c r="AC1158" s="5">
        <v>20</v>
      </c>
      <c r="AD1158" s="5" t="s">
        <v>739</v>
      </c>
      <c r="AE1158" s="5" t="s">
        <v>740</v>
      </c>
    </row>
    <row r="1159" spans="1:72" ht="13.5" customHeight="1">
      <c r="A1159" s="7" t="str">
        <f>HYPERLINK("http://kyu.snu.ac.kr/sdhj/index.jsp?type=hj/GK14746_00IM0001_119a.jpg","1867_수북면_119a")</f>
        <v>1867_수북면_119a</v>
      </c>
      <c r="B1159" s="4">
        <v>1867</v>
      </c>
      <c r="C1159" s="4" t="s">
        <v>8096</v>
      </c>
      <c r="D1159" s="4" t="s">
        <v>8097</v>
      </c>
      <c r="E1159" s="4">
        <v>1158</v>
      </c>
      <c r="F1159" s="5">
        <v>7</v>
      </c>
      <c r="G1159" s="5" t="s">
        <v>4149</v>
      </c>
      <c r="H1159" s="5" t="s">
        <v>4150</v>
      </c>
      <c r="I1159" s="5">
        <v>11</v>
      </c>
      <c r="L1159" s="5">
        <v>5</v>
      </c>
      <c r="M1159" s="4" t="s">
        <v>4992</v>
      </c>
      <c r="N1159" s="4" t="s">
        <v>4993</v>
      </c>
      <c r="S1159" s="5" t="s">
        <v>114</v>
      </c>
      <c r="T1159" s="5" t="s">
        <v>115</v>
      </c>
      <c r="Y1159" s="5" t="s">
        <v>5010</v>
      </c>
      <c r="Z1159" s="5" t="s">
        <v>5011</v>
      </c>
      <c r="AC1159" s="5">
        <v>10</v>
      </c>
      <c r="AD1159" s="5" t="s">
        <v>765</v>
      </c>
      <c r="AE1159" s="5" t="s">
        <v>766</v>
      </c>
    </row>
    <row r="1160" spans="1:72" ht="13.5" customHeight="1">
      <c r="A1160" s="7" t="str">
        <f>HYPERLINK("http://kyu.snu.ac.kr/sdhj/index.jsp?type=hj/GK14746_00IM0001_119a.jpg","1867_수북면_119a")</f>
        <v>1867_수북면_119a</v>
      </c>
      <c r="B1160" s="4">
        <v>1867</v>
      </c>
      <c r="C1160" s="4" t="s">
        <v>8096</v>
      </c>
      <c r="D1160" s="4" t="s">
        <v>8097</v>
      </c>
      <c r="E1160" s="4">
        <v>1159</v>
      </c>
      <c r="F1160" s="5">
        <v>7</v>
      </c>
      <c r="G1160" s="5" t="s">
        <v>4149</v>
      </c>
      <c r="H1160" s="5" t="s">
        <v>4150</v>
      </c>
      <c r="I1160" s="5">
        <v>11</v>
      </c>
      <c r="L1160" s="5">
        <v>5</v>
      </c>
      <c r="M1160" s="4" t="s">
        <v>4992</v>
      </c>
      <c r="N1160" s="4" t="s">
        <v>4993</v>
      </c>
      <c r="S1160" s="5" t="s">
        <v>114</v>
      </c>
      <c r="T1160" s="5" t="s">
        <v>115</v>
      </c>
      <c r="Y1160" s="5" t="s">
        <v>2976</v>
      </c>
      <c r="Z1160" s="5" t="s">
        <v>2977</v>
      </c>
      <c r="AC1160" s="5">
        <v>7</v>
      </c>
      <c r="AD1160" s="5" t="s">
        <v>717</v>
      </c>
      <c r="AE1160" s="5" t="s">
        <v>718</v>
      </c>
    </row>
    <row r="1161" spans="1:72" ht="13.5" customHeight="1">
      <c r="A1161" s="7" t="str">
        <f>HYPERLINK("http://kyu.snu.ac.kr/sdhj/index.jsp?type=hj/GK14746_00IM0001_119a.jpg","1867_수북면_119a")</f>
        <v>1867_수북면_119a</v>
      </c>
      <c r="B1161" s="4">
        <v>1867</v>
      </c>
      <c r="C1161" s="4" t="s">
        <v>8096</v>
      </c>
      <c r="D1161" s="4" t="s">
        <v>8097</v>
      </c>
      <c r="E1161" s="4">
        <v>1160</v>
      </c>
      <c r="F1161" s="5">
        <v>7</v>
      </c>
      <c r="G1161" s="5" t="s">
        <v>4149</v>
      </c>
      <c r="H1161" s="5" t="s">
        <v>4150</v>
      </c>
      <c r="I1161" s="5">
        <v>12</v>
      </c>
      <c r="J1161" s="5" t="s">
        <v>5012</v>
      </c>
      <c r="K1161" s="5" t="s">
        <v>5013</v>
      </c>
      <c r="L1161" s="5">
        <v>1</v>
      </c>
      <c r="M1161" s="4" t="s">
        <v>5014</v>
      </c>
      <c r="N1161" s="4" t="s">
        <v>5015</v>
      </c>
      <c r="T1161" s="5" t="s">
        <v>7528</v>
      </c>
      <c r="W1161" s="5" t="s">
        <v>535</v>
      </c>
      <c r="X1161" s="5" t="s">
        <v>536</v>
      </c>
      <c r="Y1161" s="5" t="s">
        <v>22</v>
      </c>
      <c r="Z1161" s="5" t="s">
        <v>23</v>
      </c>
      <c r="AC1161" s="5">
        <v>58</v>
      </c>
      <c r="AD1161" s="5" t="s">
        <v>2443</v>
      </c>
      <c r="AE1161" s="5" t="s">
        <v>2444</v>
      </c>
      <c r="AJ1161" s="5" t="s">
        <v>35</v>
      </c>
      <c r="AK1161" s="5" t="s">
        <v>36</v>
      </c>
      <c r="AL1161" s="5" t="s">
        <v>668</v>
      </c>
      <c r="AM1161" s="5" t="s">
        <v>540</v>
      </c>
      <c r="AT1161" s="5" t="s">
        <v>102</v>
      </c>
      <c r="AU1161" s="5" t="s">
        <v>103</v>
      </c>
      <c r="AV1161" s="5" t="s">
        <v>5016</v>
      </c>
      <c r="AW1161" s="5" t="s">
        <v>394</v>
      </c>
      <c r="BG1161" s="5" t="s">
        <v>102</v>
      </c>
      <c r="BH1161" s="5" t="s">
        <v>103</v>
      </c>
      <c r="BI1161" s="5" t="s">
        <v>5017</v>
      </c>
      <c r="BJ1161" s="5" t="s">
        <v>5018</v>
      </c>
      <c r="BK1161" s="5" t="s">
        <v>102</v>
      </c>
      <c r="BL1161" s="5" t="s">
        <v>103</v>
      </c>
      <c r="BM1161" s="5" t="s">
        <v>749</v>
      </c>
      <c r="BN1161" s="5" t="s">
        <v>750</v>
      </c>
      <c r="BO1161" s="5" t="s">
        <v>369</v>
      </c>
      <c r="BP1161" s="5" t="s">
        <v>370</v>
      </c>
      <c r="BQ1161" s="5" t="s">
        <v>5019</v>
      </c>
      <c r="BR1161" s="5" t="s">
        <v>5020</v>
      </c>
      <c r="BS1161" s="5" t="s">
        <v>228</v>
      </c>
      <c r="BT1161" s="5" t="s">
        <v>229</v>
      </c>
    </row>
    <row r="1162" spans="1:72" ht="13.5" customHeight="1">
      <c r="A1162" s="7" t="str">
        <f>HYPERLINK("http://kyu.snu.ac.kr/sdhj/index.jsp?type=hj/GK14746_00IM0001_119a.jpg","1867_수북면_119a")</f>
        <v>1867_수북면_119a</v>
      </c>
      <c r="B1162" s="4">
        <v>1867</v>
      </c>
      <c r="C1162" s="4" t="s">
        <v>7571</v>
      </c>
      <c r="D1162" s="4" t="s">
        <v>7572</v>
      </c>
      <c r="E1162" s="4">
        <v>1161</v>
      </c>
      <c r="F1162" s="5">
        <v>7</v>
      </c>
      <c r="G1162" s="5" t="s">
        <v>4149</v>
      </c>
      <c r="H1162" s="5" t="s">
        <v>4150</v>
      </c>
      <c r="I1162" s="5">
        <v>12</v>
      </c>
      <c r="L1162" s="5">
        <v>1</v>
      </c>
      <c r="M1162" s="4" t="s">
        <v>5014</v>
      </c>
      <c r="N1162" s="4" t="s">
        <v>5015</v>
      </c>
      <c r="S1162" s="5" t="s">
        <v>114</v>
      </c>
      <c r="T1162" s="5" t="s">
        <v>115</v>
      </c>
      <c r="Y1162" s="5" t="s">
        <v>5021</v>
      </c>
      <c r="Z1162" s="5" t="s">
        <v>5022</v>
      </c>
      <c r="AC1162" s="5">
        <v>40</v>
      </c>
      <c r="AD1162" s="5" t="s">
        <v>649</v>
      </c>
      <c r="AE1162" s="5" t="s">
        <v>650</v>
      </c>
    </row>
    <row r="1163" spans="1:72" ht="13.5" customHeight="1">
      <c r="A1163" s="7" t="str">
        <f>HYPERLINK("http://kyu.snu.ac.kr/sdhj/index.jsp?type=hj/GK14746_00IM0001_119a.jpg","1867_수북면_119a")</f>
        <v>1867_수북면_119a</v>
      </c>
      <c r="B1163" s="4">
        <v>1867</v>
      </c>
      <c r="C1163" s="4" t="s">
        <v>7566</v>
      </c>
      <c r="D1163" s="4" t="s">
        <v>7567</v>
      </c>
      <c r="E1163" s="4">
        <v>1162</v>
      </c>
      <c r="F1163" s="5">
        <v>7</v>
      </c>
      <c r="G1163" s="5" t="s">
        <v>4149</v>
      </c>
      <c r="H1163" s="5" t="s">
        <v>4150</v>
      </c>
      <c r="I1163" s="5">
        <v>12</v>
      </c>
      <c r="L1163" s="5">
        <v>1</v>
      </c>
      <c r="M1163" s="4" t="s">
        <v>5014</v>
      </c>
      <c r="N1163" s="4" t="s">
        <v>5015</v>
      </c>
      <c r="S1163" s="5" t="s">
        <v>114</v>
      </c>
      <c r="T1163" s="5" t="s">
        <v>115</v>
      </c>
      <c r="Y1163" s="5" t="s">
        <v>5023</v>
      </c>
      <c r="Z1163" s="5" t="s">
        <v>5024</v>
      </c>
      <c r="AC1163" s="5">
        <v>27</v>
      </c>
      <c r="AD1163" s="5" t="s">
        <v>174</v>
      </c>
      <c r="AE1163" s="5" t="s">
        <v>175</v>
      </c>
    </row>
    <row r="1164" spans="1:72" ht="13.5" customHeight="1">
      <c r="A1164" s="7" t="str">
        <f>HYPERLINK("http://kyu.snu.ac.kr/sdhj/index.jsp?type=hj/GK14746_00IM0001_119a.jpg","1867_수북면_119a")</f>
        <v>1867_수북면_119a</v>
      </c>
      <c r="B1164" s="4">
        <v>1867</v>
      </c>
      <c r="C1164" s="4" t="s">
        <v>7566</v>
      </c>
      <c r="D1164" s="4" t="s">
        <v>7567</v>
      </c>
      <c r="E1164" s="4">
        <v>1163</v>
      </c>
      <c r="F1164" s="5">
        <v>7</v>
      </c>
      <c r="G1164" s="5" t="s">
        <v>4149</v>
      </c>
      <c r="H1164" s="5" t="s">
        <v>4150</v>
      </c>
      <c r="I1164" s="5">
        <v>12</v>
      </c>
      <c r="L1164" s="5">
        <v>2</v>
      </c>
      <c r="M1164" s="4" t="s">
        <v>5025</v>
      </c>
      <c r="N1164" s="4" t="s">
        <v>5026</v>
      </c>
      <c r="T1164" s="5" t="s">
        <v>8216</v>
      </c>
      <c r="U1164" s="5" t="s">
        <v>369</v>
      </c>
      <c r="V1164" s="5" t="s">
        <v>370</v>
      </c>
      <c r="W1164" s="5" t="s">
        <v>595</v>
      </c>
      <c r="X1164" s="5" t="s">
        <v>596</v>
      </c>
      <c r="Y1164" s="5" t="s">
        <v>4175</v>
      </c>
      <c r="Z1164" s="5" t="s">
        <v>4176</v>
      </c>
      <c r="AC1164" s="5">
        <v>48</v>
      </c>
      <c r="AD1164" s="5" t="s">
        <v>226</v>
      </c>
      <c r="AE1164" s="5" t="s">
        <v>227</v>
      </c>
      <c r="AJ1164" s="5" t="s">
        <v>35</v>
      </c>
      <c r="AK1164" s="5" t="s">
        <v>36</v>
      </c>
      <c r="AL1164" s="5" t="s">
        <v>428</v>
      </c>
      <c r="AM1164" s="5" t="s">
        <v>429</v>
      </c>
      <c r="AT1164" s="5" t="s">
        <v>369</v>
      </c>
      <c r="AU1164" s="5" t="s">
        <v>370</v>
      </c>
      <c r="AV1164" s="5" t="s">
        <v>5027</v>
      </c>
      <c r="AW1164" s="5" t="s">
        <v>5028</v>
      </c>
      <c r="BG1164" s="5" t="s">
        <v>369</v>
      </c>
      <c r="BH1164" s="5" t="s">
        <v>370</v>
      </c>
      <c r="BI1164" s="5" t="s">
        <v>5029</v>
      </c>
      <c r="BJ1164" s="5" t="s">
        <v>5030</v>
      </c>
      <c r="BK1164" s="5" t="s">
        <v>369</v>
      </c>
      <c r="BL1164" s="5" t="s">
        <v>370</v>
      </c>
      <c r="BM1164" s="5" t="s">
        <v>5031</v>
      </c>
      <c r="BN1164" s="5" t="s">
        <v>3933</v>
      </c>
      <c r="BO1164" s="5" t="s">
        <v>314</v>
      </c>
      <c r="BP1164" s="5" t="s">
        <v>315</v>
      </c>
      <c r="BQ1164" s="5" t="s">
        <v>2821</v>
      </c>
      <c r="BR1164" s="5" t="s">
        <v>2822</v>
      </c>
      <c r="BS1164" s="5" t="s">
        <v>342</v>
      </c>
      <c r="BT1164" s="5" t="s">
        <v>343</v>
      </c>
    </row>
    <row r="1165" spans="1:72" ht="13.5" customHeight="1">
      <c r="A1165" s="7" t="str">
        <f>HYPERLINK("http://kyu.snu.ac.kr/sdhj/index.jsp?type=hj/GK14746_00IM0001_119a.jpg","1867_수북면_119a")</f>
        <v>1867_수북면_119a</v>
      </c>
      <c r="B1165" s="4">
        <v>1867</v>
      </c>
      <c r="C1165" s="4" t="s">
        <v>7464</v>
      </c>
      <c r="D1165" s="4" t="s">
        <v>7465</v>
      </c>
      <c r="E1165" s="4">
        <v>1164</v>
      </c>
      <c r="F1165" s="5">
        <v>7</v>
      </c>
      <c r="G1165" s="5" t="s">
        <v>4149</v>
      </c>
      <c r="H1165" s="5" t="s">
        <v>4150</v>
      </c>
      <c r="I1165" s="5">
        <v>12</v>
      </c>
      <c r="L1165" s="5">
        <v>2</v>
      </c>
      <c r="M1165" s="4" t="s">
        <v>5025</v>
      </c>
      <c r="N1165" s="4" t="s">
        <v>5026</v>
      </c>
      <c r="S1165" s="5" t="s">
        <v>96</v>
      </c>
      <c r="T1165" s="5" t="s">
        <v>97</v>
      </c>
      <c r="W1165" s="5" t="s">
        <v>78</v>
      </c>
      <c r="X1165" s="5" t="s">
        <v>79</v>
      </c>
      <c r="Y1165" s="5" t="s">
        <v>22</v>
      </c>
      <c r="Z1165" s="5" t="s">
        <v>23</v>
      </c>
      <c r="AC1165" s="5">
        <v>51</v>
      </c>
      <c r="AD1165" s="5" t="s">
        <v>180</v>
      </c>
      <c r="AE1165" s="5" t="s">
        <v>181</v>
      </c>
      <c r="AJ1165" s="5" t="s">
        <v>35</v>
      </c>
      <c r="AK1165" s="5" t="s">
        <v>36</v>
      </c>
      <c r="AL1165" s="5" t="s">
        <v>160</v>
      </c>
      <c r="AM1165" s="5" t="s">
        <v>161</v>
      </c>
    </row>
    <row r="1166" spans="1:72" ht="13.5" customHeight="1">
      <c r="A1166" s="7" t="str">
        <f>HYPERLINK("http://kyu.snu.ac.kr/sdhj/index.jsp?type=hj/GK14746_00IM0001_119a.jpg","1867_수북면_119a")</f>
        <v>1867_수북면_119a</v>
      </c>
      <c r="B1166" s="4">
        <v>1867</v>
      </c>
      <c r="C1166" s="4" t="s">
        <v>7681</v>
      </c>
      <c r="D1166" s="4" t="s">
        <v>7682</v>
      </c>
      <c r="E1166" s="4">
        <v>1165</v>
      </c>
      <c r="F1166" s="5">
        <v>7</v>
      </c>
      <c r="G1166" s="5" t="s">
        <v>4149</v>
      </c>
      <c r="H1166" s="5" t="s">
        <v>4150</v>
      </c>
      <c r="I1166" s="5">
        <v>12</v>
      </c>
      <c r="L1166" s="5">
        <v>2</v>
      </c>
      <c r="M1166" s="4" t="s">
        <v>5025</v>
      </c>
      <c r="N1166" s="4" t="s">
        <v>5026</v>
      </c>
      <c r="S1166" s="5" t="s">
        <v>254</v>
      </c>
      <c r="T1166" s="5" t="s">
        <v>255</v>
      </c>
      <c r="Y1166" s="5" t="s">
        <v>1694</v>
      </c>
      <c r="Z1166" s="5" t="s">
        <v>1695</v>
      </c>
      <c r="AC1166" s="5">
        <v>46</v>
      </c>
      <c r="AD1166" s="5" t="s">
        <v>771</v>
      </c>
      <c r="AE1166" s="5" t="s">
        <v>772</v>
      </c>
    </row>
    <row r="1167" spans="1:72" ht="13.5" customHeight="1">
      <c r="A1167" s="7" t="str">
        <f>HYPERLINK("http://kyu.snu.ac.kr/sdhj/index.jsp?type=hj/GK14746_00IM0001_119a.jpg","1867_수북면_119a")</f>
        <v>1867_수북면_119a</v>
      </c>
      <c r="B1167" s="4">
        <v>1867</v>
      </c>
      <c r="C1167" s="4" t="s">
        <v>7681</v>
      </c>
      <c r="D1167" s="4" t="s">
        <v>7682</v>
      </c>
      <c r="E1167" s="4">
        <v>1166</v>
      </c>
      <c r="F1167" s="5">
        <v>7</v>
      </c>
      <c r="G1167" s="5" t="s">
        <v>4149</v>
      </c>
      <c r="H1167" s="5" t="s">
        <v>4150</v>
      </c>
      <c r="I1167" s="5">
        <v>12</v>
      </c>
      <c r="L1167" s="5">
        <v>2</v>
      </c>
      <c r="M1167" s="4" t="s">
        <v>5025</v>
      </c>
      <c r="N1167" s="4" t="s">
        <v>5026</v>
      </c>
      <c r="S1167" s="5" t="s">
        <v>114</v>
      </c>
      <c r="T1167" s="5" t="s">
        <v>115</v>
      </c>
      <c r="Y1167" s="5" t="s">
        <v>5008</v>
      </c>
      <c r="Z1167" s="5" t="s">
        <v>5009</v>
      </c>
      <c r="AC1167" s="5">
        <v>27</v>
      </c>
      <c r="AD1167" s="5" t="s">
        <v>174</v>
      </c>
      <c r="AE1167" s="5" t="s">
        <v>175</v>
      </c>
    </row>
    <row r="1168" spans="1:72" ht="13.5" customHeight="1">
      <c r="A1168" s="7" t="str">
        <f>HYPERLINK("http://kyu.snu.ac.kr/sdhj/index.jsp?type=hj/GK14746_00IM0001_119a.jpg","1867_수북면_119a")</f>
        <v>1867_수북면_119a</v>
      </c>
      <c r="B1168" s="4">
        <v>1867</v>
      </c>
      <c r="C1168" s="4" t="s">
        <v>7681</v>
      </c>
      <c r="D1168" s="4" t="s">
        <v>7682</v>
      </c>
      <c r="E1168" s="4">
        <v>1167</v>
      </c>
      <c r="F1168" s="5">
        <v>7</v>
      </c>
      <c r="G1168" s="5" t="s">
        <v>4149</v>
      </c>
      <c r="H1168" s="5" t="s">
        <v>4150</v>
      </c>
      <c r="I1168" s="5">
        <v>12</v>
      </c>
      <c r="L1168" s="5">
        <v>2</v>
      </c>
      <c r="M1168" s="4" t="s">
        <v>5025</v>
      </c>
      <c r="N1168" s="4" t="s">
        <v>5026</v>
      </c>
      <c r="S1168" s="5" t="s">
        <v>114</v>
      </c>
      <c r="T1168" s="5" t="s">
        <v>115</v>
      </c>
      <c r="Y1168" s="5" t="s">
        <v>1098</v>
      </c>
      <c r="Z1168" s="5" t="s">
        <v>1099</v>
      </c>
      <c r="AC1168" s="5">
        <v>22</v>
      </c>
      <c r="AD1168" s="5" t="s">
        <v>399</v>
      </c>
      <c r="AE1168" s="5" t="s">
        <v>400</v>
      </c>
    </row>
    <row r="1169" spans="1:72" ht="13.5" customHeight="1">
      <c r="A1169" s="7" t="str">
        <f>HYPERLINK("http://kyu.snu.ac.kr/sdhj/index.jsp?type=hj/GK14746_00IM0001_119a.jpg","1867_수북면_119a")</f>
        <v>1867_수북면_119a</v>
      </c>
      <c r="B1169" s="4">
        <v>1867</v>
      </c>
      <c r="C1169" s="4" t="s">
        <v>7681</v>
      </c>
      <c r="D1169" s="4" t="s">
        <v>7682</v>
      </c>
      <c r="E1169" s="4">
        <v>1168</v>
      </c>
      <c r="F1169" s="5">
        <v>7</v>
      </c>
      <c r="G1169" s="5" t="s">
        <v>4149</v>
      </c>
      <c r="H1169" s="5" t="s">
        <v>4150</v>
      </c>
      <c r="I1169" s="5">
        <v>12</v>
      </c>
      <c r="L1169" s="5">
        <v>2</v>
      </c>
      <c r="M1169" s="4" t="s">
        <v>5025</v>
      </c>
      <c r="N1169" s="4" t="s">
        <v>5026</v>
      </c>
      <c r="S1169" s="5" t="s">
        <v>114</v>
      </c>
      <c r="T1169" s="5" t="s">
        <v>115</v>
      </c>
      <c r="Y1169" s="5" t="s">
        <v>5032</v>
      </c>
      <c r="Z1169" s="5" t="s">
        <v>5033</v>
      </c>
      <c r="AC1169" s="5">
        <v>20</v>
      </c>
      <c r="AD1169" s="5" t="s">
        <v>649</v>
      </c>
      <c r="AE1169" s="5" t="s">
        <v>650</v>
      </c>
    </row>
    <row r="1170" spans="1:72" ht="13.5" customHeight="1">
      <c r="A1170" s="7" t="str">
        <f>HYPERLINK("http://kyu.snu.ac.kr/sdhj/index.jsp?type=hj/GK14746_00IM0001_119a.jpg","1867_수북면_119a")</f>
        <v>1867_수북면_119a</v>
      </c>
      <c r="B1170" s="4">
        <v>1867</v>
      </c>
      <c r="C1170" s="4" t="s">
        <v>7681</v>
      </c>
      <c r="D1170" s="4" t="s">
        <v>7682</v>
      </c>
      <c r="E1170" s="4">
        <v>1169</v>
      </c>
      <c r="F1170" s="5">
        <v>7</v>
      </c>
      <c r="G1170" s="5" t="s">
        <v>4149</v>
      </c>
      <c r="H1170" s="5" t="s">
        <v>4150</v>
      </c>
      <c r="I1170" s="5">
        <v>12</v>
      </c>
      <c r="L1170" s="5">
        <v>2</v>
      </c>
      <c r="M1170" s="4" t="s">
        <v>5025</v>
      </c>
      <c r="N1170" s="4" t="s">
        <v>5026</v>
      </c>
      <c r="S1170" s="5" t="s">
        <v>114</v>
      </c>
      <c r="T1170" s="5" t="s">
        <v>115</v>
      </c>
      <c r="Y1170" s="5" t="s">
        <v>5034</v>
      </c>
      <c r="Z1170" s="5" t="s">
        <v>5035</v>
      </c>
      <c r="AC1170" s="5">
        <v>24</v>
      </c>
      <c r="AD1170" s="5" t="s">
        <v>268</v>
      </c>
      <c r="AE1170" s="5" t="s">
        <v>269</v>
      </c>
    </row>
    <row r="1171" spans="1:72" ht="13.5" customHeight="1">
      <c r="A1171" s="7" t="str">
        <f>HYPERLINK("http://kyu.snu.ac.kr/sdhj/index.jsp?type=hj/GK14746_00IM0001_119a.jpg","1867_수북면_119a")</f>
        <v>1867_수북면_119a</v>
      </c>
      <c r="B1171" s="4">
        <v>1867</v>
      </c>
      <c r="C1171" s="4" t="s">
        <v>7681</v>
      </c>
      <c r="D1171" s="4" t="s">
        <v>7682</v>
      </c>
      <c r="E1171" s="4">
        <v>1170</v>
      </c>
      <c r="F1171" s="5">
        <v>7</v>
      </c>
      <c r="G1171" s="5" t="s">
        <v>4149</v>
      </c>
      <c r="H1171" s="5" t="s">
        <v>4150</v>
      </c>
      <c r="I1171" s="5">
        <v>12</v>
      </c>
      <c r="L1171" s="5">
        <v>2</v>
      </c>
      <c r="M1171" s="4" t="s">
        <v>5025</v>
      </c>
      <c r="N1171" s="4" t="s">
        <v>5026</v>
      </c>
      <c r="S1171" s="5" t="s">
        <v>114</v>
      </c>
      <c r="T1171" s="5" t="s">
        <v>115</v>
      </c>
      <c r="Y1171" s="5" t="s">
        <v>5036</v>
      </c>
      <c r="Z1171" s="5" t="s">
        <v>5037</v>
      </c>
      <c r="AC1171" s="5">
        <v>31</v>
      </c>
      <c r="AD1171" s="5" t="s">
        <v>324</v>
      </c>
      <c r="AE1171" s="5" t="s">
        <v>325</v>
      </c>
    </row>
    <row r="1172" spans="1:72" ht="13.5" customHeight="1">
      <c r="A1172" s="7" t="str">
        <f>HYPERLINK("http://kyu.snu.ac.kr/sdhj/index.jsp?type=hj/GK14746_00IM0001_119a.jpg","1867_수북면_119a")</f>
        <v>1867_수북면_119a</v>
      </c>
      <c r="B1172" s="4">
        <v>1867</v>
      </c>
      <c r="C1172" s="4" t="s">
        <v>7681</v>
      </c>
      <c r="D1172" s="4" t="s">
        <v>7682</v>
      </c>
      <c r="E1172" s="4">
        <v>1171</v>
      </c>
      <c r="F1172" s="5">
        <v>7</v>
      </c>
      <c r="G1172" s="5" t="s">
        <v>4149</v>
      </c>
      <c r="H1172" s="5" t="s">
        <v>4150</v>
      </c>
      <c r="I1172" s="5">
        <v>12</v>
      </c>
      <c r="L1172" s="5">
        <v>3</v>
      </c>
      <c r="M1172" s="4" t="s">
        <v>5038</v>
      </c>
      <c r="N1172" s="4" t="s">
        <v>5039</v>
      </c>
      <c r="T1172" s="5" t="s">
        <v>7552</v>
      </c>
      <c r="U1172" s="5" t="s">
        <v>369</v>
      </c>
      <c r="V1172" s="5" t="s">
        <v>370</v>
      </c>
      <c r="W1172" s="5" t="s">
        <v>78</v>
      </c>
      <c r="X1172" s="5" t="s">
        <v>79</v>
      </c>
      <c r="Y1172" s="5" t="s">
        <v>5040</v>
      </c>
      <c r="Z1172" s="5" t="s">
        <v>5041</v>
      </c>
      <c r="AC1172" s="5">
        <v>43</v>
      </c>
      <c r="AD1172" s="5" t="s">
        <v>140</v>
      </c>
      <c r="AE1172" s="5" t="s">
        <v>141</v>
      </c>
      <c r="AJ1172" s="5" t="s">
        <v>35</v>
      </c>
      <c r="AK1172" s="5" t="s">
        <v>36</v>
      </c>
      <c r="AL1172" s="5" t="s">
        <v>160</v>
      </c>
      <c r="AM1172" s="5" t="s">
        <v>161</v>
      </c>
      <c r="AT1172" s="5" t="s">
        <v>369</v>
      </c>
      <c r="AU1172" s="5" t="s">
        <v>370</v>
      </c>
      <c r="AV1172" s="5" t="s">
        <v>5042</v>
      </c>
      <c r="AW1172" s="5" t="s">
        <v>4281</v>
      </c>
      <c r="BG1172" s="5" t="s">
        <v>369</v>
      </c>
      <c r="BH1172" s="5" t="s">
        <v>370</v>
      </c>
      <c r="BI1172" s="5" t="s">
        <v>4175</v>
      </c>
      <c r="BJ1172" s="5" t="s">
        <v>4176</v>
      </c>
      <c r="BK1172" s="5" t="s">
        <v>369</v>
      </c>
      <c r="BL1172" s="5" t="s">
        <v>370</v>
      </c>
      <c r="BM1172" s="5" t="s">
        <v>4605</v>
      </c>
      <c r="BN1172" s="5" t="s">
        <v>4606</v>
      </c>
      <c r="BO1172" s="5" t="s">
        <v>369</v>
      </c>
      <c r="BP1172" s="5" t="s">
        <v>370</v>
      </c>
      <c r="BQ1172" s="5" t="s">
        <v>5043</v>
      </c>
      <c r="BR1172" s="5" t="s">
        <v>5044</v>
      </c>
      <c r="BS1172" s="5" t="s">
        <v>450</v>
      </c>
      <c r="BT1172" s="5" t="s">
        <v>451</v>
      </c>
    </row>
    <row r="1173" spans="1:72" ht="13.5" customHeight="1">
      <c r="A1173" s="7" t="str">
        <f>HYPERLINK("http://kyu.snu.ac.kr/sdhj/index.jsp?type=hj/GK14746_00IM0001_119a.jpg","1867_수북면_119a")</f>
        <v>1867_수북면_119a</v>
      </c>
      <c r="B1173" s="4">
        <v>1867</v>
      </c>
      <c r="C1173" s="4" t="s">
        <v>8043</v>
      </c>
      <c r="D1173" s="4" t="s">
        <v>8044</v>
      </c>
      <c r="E1173" s="4">
        <v>1172</v>
      </c>
      <c r="F1173" s="5">
        <v>7</v>
      </c>
      <c r="G1173" s="5" t="s">
        <v>4149</v>
      </c>
      <c r="H1173" s="5" t="s">
        <v>4150</v>
      </c>
      <c r="I1173" s="5">
        <v>12</v>
      </c>
      <c r="L1173" s="5">
        <v>3</v>
      </c>
      <c r="M1173" s="4" t="s">
        <v>5038</v>
      </c>
      <c r="N1173" s="4" t="s">
        <v>5039</v>
      </c>
      <c r="S1173" s="5" t="s">
        <v>96</v>
      </c>
      <c r="T1173" s="5" t="s">
        <v>97</v>
      </c>
      <c r="W1173" s="5" t="s">
        <v>78</v>
      </c>
      <c r="X1173" s="5" t="s">
        <v>79</v>
      </c>
      <c r="Y1173" s="5" t="s">
        <v>22</v>
      </c>
      <c r="Z1173" s="5" t="s">
        <v>23</v>
      </c>
      <c r="AC1173" s="5">
        <v>43</v>
      </c>
      <c r="AD1173" s="5" t="s">
        <v>140</v>
      </c>
      <c r="AE1173" s="5" t="s">
        <v>141</v>
      </c>
      <c r="AJ1173" s="5" t="s">
        <v>35</v>
      </c>
      <c r="AK1173" s="5" t="s">
        <v>36</v>
      </c>
      <c r="AL1173" s="5" t="s">
        <v>228</v>
      </c>
      <c r="AM1173" s="5" t="s">
        <v>229</v>
      </c>
    </row>
    <row r="1174" spans="1:72" ht="13.5" customHeight="1">
      <c r="A1174" s="7" t="str">
        <f>HYPERLINK("http://kyu.snu.ac.kr/sdhj/index.jsp?type=hj/GK14746_00IM0001_119a.jpg","1867_수북면_119a")</f>
        <v>1867_수북면_119a</v>
      </c>
      <c r="B1174" s="4">
        <v>1867</v>
      </c>
      <c r="C1174" s="4" t="s">
        <v>7553</v>
      </c>
      <c r="D1174" s="4" t="s">
        <v>7554</v>
      </c>
      <c r="E1174" s="4">
        <v>1173</v>
      </c>
      <c r="F1174" s="5">
        <v>7</v>
      </c>
      <c r="G1174" s="5" t="s">
        <v>4149</v>
      </c>
      <c r="H1174" s="5" t="s">
        <v>4150</v>
      </c>
      <c r="I1174" s="5">
        <v>12</v>
      </c>
      <c r="L1174" s="5">
        <v>3</v>
      </c>
      <c r="M1174" s="4" t="s">
        <v>5038</v>
      </c>
      <c r="N1174" s="4" t="s">
        <v>5039</v>
      </c>
      <c r="S1174" s="5" t="s">
        <v>114</v>
      </c>
      <c r="T1174" s="5" t="s">
        <v>115</v>
      </c>
      <c r="Y1174" s="5" t="s">
        <v>5045</v>
      </c>
      <c r="Z1174" s="5" t="s">
        <v>4754</v>
      </c>
      <c r="AC1174" s="5">
        <v>27</v>
      </c>
      <c r="AD1174" s="5" t="s">
        <v>174</v>
      </c>
      <c r="AE1174" s="5" t="s">
        <v>175</v>
      </c>
    </row>
    <row r="1175" spans="1:72" ht="13.5" customHeight="1">
      <c r="A1175" s="7" t="str">
        <f>HYPERLINK("http://kyu.snu.ac.kr/sdhj/index.jsp?type=hj/GK14746_00IM0001_119a.jpg","1867_수북면_119a")</f>
        <v>1867_수북면_119a</v>
      </c>
      <c r="B1175" s="4">
        <v>1867</v>
      </c>
      <c r="C1175" s="4" t="s">
        <v>7553</v>
      </c>
      <c r="D1175" s="4" t="s">
        <v>7554</v>
      </c>
      <c r="E1175" s="4">
        <v>1174</v>
      </c>
      <c r="F1175" s="5">
        <v>7</v>
      </c>
      <c r="G1175" s="5" t="s">
        <v>4149</v>
      </c>
      <c r="H1175" s="5" t="s">
        <v>4150</v>
      </c>
      <c r="I1175" s="5">
        <v>12</v>
      </c>
      <c r="L1175" s="5">
        <v>4</v>
      </c>
      <c r="M1175" s="4" t="s">
        <v>5046</v>
      </c>
      <c r="N1175" s="4" t="s">
        <v>5047</v>
      </c>
      <c r="T1175" s="5" t="s">
        <v>8248</v>
      </c>
      <c r="U1175" s="5" t="s">
        <v>369</v>
      </c>
      <c r="V1175" s="5" t="s">
        <v>370</v>
      </c>
      <c r="W1175" s="5" t="s">
        <v>678</v>
      </c>
      <c r="X1175" s="5" t="s">
        <v>679</v>
      </c>
      <c r="Y1175" s="5" t="s">
        <v>5048</v>
      </c>
      <c r="Z1175" s="5" t="s">
        <v>5049</v>
      </c>
      <c r="AC1175" s="5">
        <v>40</v>
      </c>
      <c r="AD1175" s="5" t="s">
        <v>649</v>
      </c>
      <c r="AE1175" s="5" t="s">
        <v>650</v>
      </c>
      <c r="AJ1175" s="5" t="s">
        <v>35</v>
      </c>
      <c r="AK1175" s="5" t="s">
        <v>36</v>
      </c>
      <c r="AL1175" s="5" t="s">
        <v>477</v>
      </c>
      <c r="AM1175" s="5" t="s">
        <v>478</v>
      </c>
      <c r="AT1175" s="5" t="s">
        <v>369</v>
      </c>
      <c r="AU1175" s="5" t="s">
        <v>370</v>
      </c>
      <c r="AV1175" s="5" t="s">
        <v>5050</v>
      </c>
      <c r="AW1175" s="5" t="s">
        <v>5051</v>
      </c>
      <c r="BG1175" s="5" t="s">
        <v>369</v>
      </c>
      <c r="BH1175" s="5" t="s">
        <v>370</v>
      </c>
      <c r="BI1175" s="5" t="s">
        <v>4418</v>
      </c>
      <c r="BJ1175" s="5" t="s">
        <v>4419</v>
      </c>
      <c r="BK1175" s="5" t="s">
        <v>369</v>
      </c>
      <c r="BL1175" s="5" t="s">
        <v>370</v>
      </c>
      <c r="BM1175" s="5" t="s">
        <v>5052</v>
      </c>
      <c r="BN1175" s="5" t="s">
        <v>4209</v>
      </c>
      <c r="BO1175" s="5" t="s">
        <v>144</v>
      </c>
      <c r="BP1175" s="5" t="s">
        <v>145</v>
      </c>
      <c r="BQ1175" s="5" t="s">
        <v>5053</v>
      </c>
      <c r="BR1175" s="5" t="s">
        <v>5054</v>
      </c>
      <c r="BS1175" s="5" t="s">
        <v>242</v>
      </c>
      <c r="BT1175" s="5" t="s">
        <v>243</v>
      </c>
    </row>
    <row r="1176" spans="1:72" ht="13.5" customHeight="1">
      <c r="A1176" s="7" t="str">
        <f>HYPERLINK("http://kyu.snu.ac.kr/sdhj/index.jsp?type=hj/GK14746_00IM0001_119b.jpg","1867_수북면_119b")</f>
        <v>1867_수북면_119b</v>
      </c>
      <c r="B1176" s="4">
        <v>1867</v>
      </c>
      <c r="C1176" s="4" t="s">
        <v>7792</v>
      </c>
      <c r="D1176" s="4" t="s">
        <v>7793</v>
      </c>
      <c r="E1176" s="4">
        <v>1175</v>
      </c>
      <c r="F1176" s="5">
        <v>7</v>
      </c>
      <c r="G1176" s="5" t="s">
        <v>4149</v>
      </c>
      <c r="H1176" s="5" t="s">
        <v>4150</v>
      </c>
      <c r="I1176" s="5">
        <v>12</v>
      </c>
      <c r="L1176" s="5">
        <v>4</v>
      </c>
      <c r="M1176" s="4" t="s">
        <v>5046</v>
      </c>
      <c r="N1176" s="4" t="s">
        <v>5047</v>
      </c>
      <c r="S1176" s="5" t="s">
        <v>96</v>
      </c>
      <c r="T1176" s="5" t="s">
        <v>97</v>
      </c>
      <c r="W1176" s="5" t="s">
        <v>336</v>
      </c>
      <c r="X1176" s="5" t="s">
        <v>337</v>
      </c>
      <c r="Y1176" s="5" t="s">
        <v>22</v>
      </c>
      <c r="Z1176" s="5" t="s">
        <v>23</v>
      </c>
      <c r="AC1176" s="5">
        <v>38</v>
      </c>
      <c r="AD1176" s="5" t="s">
        <v>374</v>
      </c>
      <c r="AE1176" s="5" t="s">
        <v>375</v>
      </c>
      <c r="AJ1176" s="5" t="s">
        <v>35</v>
      </c>
      <c r="AK1176" s="5" t="s">
        <v>36</v>
      </c>
      <c r="AL1176" s="5" t="s">
        <v>342</v>
      </c>
      <c r="AM1176" s="5" t="s">
        <v>343</v>
      </c>
      <c r="AT1176" s="5" t="s">
        <v>369</v>
      </c>
      <c r="AU1176" s="5" t="s">
        <v>370</v>
      </c>
      <c r="AV1176" s="5" t="s">
        <v>5055</v>
      </c>
      <c r="AW1176" s="5" t="s">
        <v>5056</v>
      </c>
      <c r="BG1176" s="5" t="s">
        <v>369</v>
      </c>
      <c r="BH1176" s="5" t="s">
        <v>370</v>
      </c>
      <c r="BI1176" s="5" t="s">
        <v>5057</v>
      </c>
      <c r="BJ1176" s="5" t="s">
        <v>8341</v>
      </c>
      <c r="BK1176" s="5" t="s">
        <v>4406</v>
      </c>
      <c r="BL1176" s="5" t="s">
        <v>4407</v>
      </c>
      <c r="BM1176" s="5" t="s">
        <v>5058</v>
      </c>
      <c r="BN1176" s="5" t="s">
        <v>5059</v>
      </c>
      <c r="BO1176" s="5" t="s">
        <v>314</v>
      </c>
      <c r="BP1176" s="5" t="s">
        <v>315</v>
      </c>
      <c r="BQ1176" s="5" t="s">
        <v>5060</v>
      </c>
      <c r="BR1176" s="5" t="s">
        <v>5061</v>
      </c>
      <c r="BS1176" s="5" t="s">
        <v>154</v>
      </c>
      <c r="BT1176" s="5" t="s">
        <v>155</v>
      </c>
    </row>
    <row r="1177" spans="1:72" ht="13.5" customHeight="1">
      <c r="A1177" s="7" t="str">
        <f>HYPERLINK("http://kyu.snu.ac.kr/sdhj/index.jsp?type=hj/GK14746_00IM0001_119b.jpg","1867_수북면_119b")</f>
        <v>1867_수북면_119b</v>
      </c>
      <c r="B1177" s="4">
        <v>1867</v>
      </c>
      <c r="C1177" s="4" t="s">
        <v>7834</v>
      </c>
      <c r="D1177" s="4" t="s">
        <v>7835</v>
      </c>
      <c r="E1177" s="4">
        <v>1176</v>
      </c>
      <c r="F1177" s="5">
        <v>7</v>
      </c>
      <c r="G1177" s="5" t="s">
        <v>4149</v>
      </c>
      <c r="H1177" s="5" t="s">
        <v>4150</v>
      </c>
      <c r="I1177" s="5">
        <v>12</v>
      </c>
      <c r="L1177" s="5">
        <v>4</v>
      </c>
      <c r="M1177" s="4" t="s">
        <v>5046</v>
      </c>
      <c r="N1177" s="4" t="s">
        <v>5047</v>
      </c>
      <c r="S1177" s="5" t="s">
        <v>114</v>
      </c>
      <c r="T1177" s="5" t="s">
        <v>115</v>
      </c>
      <c r="Y1177" s="5" t="s">
        <v>5062</v>
      </c>
      <c r="Z1177" s="5" t="s">
        <v>435</v>
      </c>
      <c r="AC1177" s="5">
        <v>14</v>
      </c>
      <c r="AD1177" s="5" t="s">
        <v>212</v>
      </c>
      <c r="AE1177" s="5" t="s">
        <v>213</v>
      </c>
    </row>
    <row r="1178" spans="1:72" ht="13.5" customHeight="1">
      <c r="A1178" s="7" t="str">
        <f>HYPERLINK("http://kyu.snu.ac.kr/sdhj/index.jsp?type=hj/GK14746_00IM0001_119b.jpg","1867_수북면_119b")</f>
        <v>1867_수북면_119b</v>
      </c>
      <c r="B1178" s="4">
        <v>1867</v>
      </c>
      <c r="C1178" s="4" t="s">
        <v>8253</v>
      </c>
      <c r="D1178" s="4" t="s">
        <v>8254</v>
      </c>
      <c r="E1178" s="4">
        <v>1177</v>
      </c>
      <c r="F1178" s="5">
        <v>7</v>
      </c>
      <c r="G1178" s="5" t="s">
        <v>4149</v>
      </c>
      <c r="H1178" s="5" t="s">
        <v>4150</v>
      </c>
      <c r="I1178" s="5">
        <v>12</v>
      </c>
      <c r="L1178" s="5">
        <v>4</v>
      </c>
      <c r="M1178" s="4" t="s">
        <v>5046</v>
      </c>
      <c r="N1178" s="4" t="s">
        <v>5047</v>
      </c>
      <c r="S1178" s="5" t="s">
        <v>114</v>
      </c>
      <c r="T1178" s="5" t="s">
        <v>115</v>
      </c>
      <c r="Y1178" s="5" t="s">
        <v>5063</v>
      </c>
      <c r="Z1178" s="5" t="s">
        <v>5064</v>
      </c>
      <c r="AC1178" s="5">
        <v>11</v>
      </c>
      <c r="AD1178" s="5" t="s">
        <v>130</v>
      </c>
      <c r="AE1178" s="5" t="s">
        <v>131</v>
      </c>
    </row>
    <row r="1179" spans="1:72" ht="13.5" customHeight="1">
      <c r="A1179" s="7" t="str">
        <f>HYPERLINK("http://kyu.snu.ac.kr/sdhj/index.jsp?type=hj/GK14746_00IM0001_119b.jpg","1867_수북면_119b")</f>
        <v>1867_수북면_119b</v>
      </c>
      <c r="B1179" s="4">
        <v>1867</v>
      </c>
      <c r="C1179" s="4" t="s">
        <v>8253</v>
      </c>
      <c r="D1179" s="4" t="s">
        <v>8254</v>
      </c>
      <c r="E1179" s="4">
        <v>1178</v>
      </c>
      <c r="F1179" s="5">
        <v>7</v>
      </c>
      <c r="G1179" s="5" t="s">
        <v>4149</v>
      </c>
      <c r="H1179" s="5" t="s">
        <v>4150</v>
      </c>
      <c r="I1179" s="5">
        <v>12</v>
      </c>
      <c r="L1179" s="5">
        <v>4</v>
      </c>
      <c r="M1179" s="4" t="s">
        <v>5046</v>
      </c>
      <c r="N1179" s="4" t="s">
        <v>5047</v>
      </c>
      <c r="S1179" s="5" t="s">
        <v>4476</v>
      </c>
      <c r="T1179" s="5" t="s">
        <v>2830</v>
      </c>
      <c r="Y1179" s="5" t="s">
        <v>637</v>
      </c>
      <c r="Z1179" s="5" t="s">
        <v>638</v>
      </c>
      <c r="AC1179" s="5">
        <v>17</v>
      </c>
      <c r="AD1179" s="5" t="s">
        <v>1961</v>
      </c>
      <c r="AE1179" s="5" t="s">
        <v>1962</v>
      </c>
    </row>
    <row r="1180" spans="1:72" ht="13.5" customHeight="1">
      <c r="A1180" s="7" t="str">
        <f>HYPERLINK("http://kyu.snu.ac.kr/sdhj/index.jsp?type=hj/GK14746_00IM0001_119b.jpg","1867_수북면_119b")</f>
        <v>1867_수북면_119b</v>
      </c>
      <c r="B1180" s="4">
        <v>1867</v>
      </c>
      <c r="C1180" s="4" t="s">
        <v>8253</v>
      </c>
      <c r="D1180" s="4" t="s">
        <v>8254</v>
      </c>
      <c r="E1180" s="4">
        <v>1179</v>
      </c>
      <c r="F1180" s="5">
        <v>7</v>
      </c>
      <c r="G1180" s="5" t="s">
        <v>4149</v>
      </c>
      <c r="H1180" s="5" t="s">
        <v>4150</v>
      </c>
      <c r="I1180" s="5">
        <v>12</v>
      </c>
      <c r="L1180" s="5">
        <v>5</v>
      </c>
      <c r="M1180" s="4" t="s">
        <v>5065</v>
      </c>
      <c r="N1180" s="4" t="s">
        <v>5066</v>
      </c>
      <c r="T1180" s="5" t="s">
        <v>7514</v>
      </c>
      <c r="U1180" s="5" t="s">
        <v>369</v>
      </c>
      <c r="V1180" s="5" t="s">
        <v>370</v>
      </c>
      <c r="W1180" s="5" t="s">
        <v>78</v>
      </c>
      <c r="X1180" s="5" t="s">
        <v>79</v>
      </c>
      <c r="Y1180" s="5" t="s">
        <v>5067</v>
      </c>
      <c r="Z1180" s="5" t="s">
        <v>5068</v>
      </c>
      <c r="AC1180" s="5">
        <v>64</v>
      </c>
      <c r="AD1180" s="5" t="s">
        <v>100</v>
      </c>
      <c r="AE1180" s="5" t="s">
        <v>101</v>
      </c>
      <c r="AJ1180" s="5" t="s">
        <v>35</v>
      </c>
      <c r="AK1180" s="5" t="s">
        <v>36</v>
      </c>
      <c r="AL1180" s="5" t="s">
        <v>160</v>
      </c>
      <c r="AM1180" s="5" t="s">
        <v>161</v>
      </c>
      <c r="AT1180" s="5" t="s">
        <v>369</v>
      </c>
      <c r="AU1180" s="5" t="s">
        <v>370</v>
      </c>
      <c r="AV1180" s="5" t="s">
        <v>5069</v>
      </c>
      <c r="AW1180" s="5" t="s">
        <v>5070</v>
      </c>
      <c r="BG1180" s="5" t="s">
        <v>369</v>
      </c>
      <c r="BH1180" s="5" t="s">
        <v>370</v>
      </c>
      <c r="BI1180" s="5" t="s">
        <v>5071</v>
      </c>
      <c r="BJ1180" s="5" t="s">
        <v>8342</v>
      </c>
      <c r="BK1180" s="5" t="s">
        <v>369</v>
      </c>
      <c r="BL1180" s="5" t="s">
        <v>370</v>
      </c>
      <c r="BM1180" s="5" t="s">
        <v>4747</v>
      </c>
      <c r="BN1180" s="5" t="s">
        <v>4748</v>
      </c>
      <c r="BO1180" s="5" t="s">
        <v>369</v>
      </c>
      <c r="BP1180" s="5" t="s">
        <v>370</v>
      </c>
      <c r="BQ1180" s="5" t="s">
        <v>5072</v>
      </c>
      <c r="BR1180" s="5" t="s">
        <v>5073</v>
      </c>
      <c r="BS1180" s="5" t="s">
        <v>428</v>
      </c>
      <c r="BT1180" s="5" t="s">
        <v>429</v>
      </c>
    </row>
    <row r="1181" spans="1:72" ht="13.5" customHeight="1">
      <c r="A1181" s="7" t="str">
        <f>HYPERLINK("http://kyu.snu.ac.kr/sdhj/index.jsp?type=hj/GK14746_00IM0001_119b.jpg","1867_수북면_119b")</f>
        <v>1867_수북면_119b</v>
      </c>
      <c r="B1181" s="4">
        <v>1867</v>
      </c>
      <c r="C1181" s="4" t="s">
        <v>7571</v>
      </c>
      <c r="D1181" s="4" t="s">
        <v>7572</v>
      </c>
      <c r="E1181" s="4">
        <v>1180</v>
      </c>
      <c r="F1181" s="5">
        <v>7</v>
      </c>
      <c r="G1181" s="5" t="s">
        <v>4149</v>
      </c>
      <c r="H1181" s="5" t="s">
        <v>4150</v>
      </c>
      <c r="I1181" s="5">
        <v>12</v>
      </c>
      <c r="L1181" s="5">
        <v>5</v>
      </c>
      <c r="M1181" s="4" t="s">
        <v>5065</v>
      </c>
      <c r="N1181" s="4" t="s">
        <v>5066</v>
      </c>
      <c r="S1181" s="5" t="s">
        <v>254</v>
      </c>
      <c r="T1181" s="5" t="s">
        <v>255</v>
      </c>
      <c r="Y1181" s="5" t="s">
        <v>338</v>
      </c>
      <c r="Z1181" s="5" t="s">
        <v>339</v>
      </c>
      <c r="AC1181" s="5">
        <v>60</v>
      </c>
      <c r="AD1181" s="5" t="s">
        <v>537</v>
      </c>
      <c r="AE1181" s="5" t="s">
        <v>538</v>
      </c>
    </row>
    <row r="1182" spans="1:72" ht="13.5" customHeight="1">
      <c r="A1182" s="7" t="str">
        <f>HYPERLINK("http://kyu.snu.ac.kr/sdhj/index.jsp?type=hj/GK14746_00IM0001_119b.jpg","1867_수북면_119b")</f>
        <v>1867_수북면_119b</v>
      </c>
      <c r="B1182" s="4">
        <v>1867</v>
      </c>
      <c r="C1182" s="4" t="s">
        <v>7522</v>
      </c>
      <c r="D1182" s="4" t="s">
        <v>7523</v>
      </c>
      <c r="E1182" s="4">
        <v>1181</v>
      </c>
      <c r="F1182" s="5">
        <v>7</v>
      </c>
      <c r="G1182" s="5" t="s">
        <v>4149</v>
      </c>
      <c r="H1182" s="5" t="s">
        <v>4150</v>
      </c>
      <c r="I1182" s="5">
        <v>12</v>
      </c>
      <c r="L1182" s="5">
        <v>5</v>
      </c>
      <c r="M1182" s="4" t="s">
        <v>5065</v>
      </c>
      <c r="N1182" s="4" t="s">
        <v>5066</v>
      </c>
      <c r="S1182" s="5" t="s">
        <v>254</v>
      </c>
      <c r="T1182" s="5" t="s">
        <v>255</v>
      </c>
      <c r="Y1182" s="5" t="s">
        <v>5074</v>
      </c>
      <c r="Z1182" s="5" t="s">
        <v>5075</v>
      </c>
      <c r="AC1182" s="5">
        <v>52</v>
      </c>
      <c r="AD1182" s="5" t="s">
        <v>919</v>
      </c>
      <c r="AE1182" s="5" t="s">
        <v>920</v>
      </c>
    </row>
    <row r="1183" spans="1:72" ht="13.5" customHeight="1">
      <c r="A1183" s="7" t="str">
        <f>HYPERLINK("http://kyu.snu.ac.kr/sdhj/index.jsp?type=hj/GK14746_00IM0001_119b.jpg","1867_수북면_119b")</f>
        <v>1867_수북면_119b</v>
      </c>
      <c r="B1183" s="4">
        <v>1867</v>
      </c>
      <c r="C1183" s="4" t="s">
        <v>7522</v>
      </c>
      <c r="D1183" s="4" t="s">
        <v>7523</v>
      </c>
      <c r="E1183" s="4">
        <v>1182</v>
      </c>
      <c r="F1183" s="5">
        <v>7</v>
      </c>
      <c r="G1183" s="5" t="s">
        <v>4149</v>
      </c>
      <c r="H1183" s="5" t="s">
        <v>4150</v>
      </c>
      <c r="I1183" s="5">
        <v>12</v>
      </c>
      <c r="L1183" s="5">
        <v>5</v>
      </c>
      <c r="M1183" s="4" t="s">
        <v>5065</v>
      </c>
      <c r="N1183" s="4" t="s">
        <v>5066</v>
      </c>
      <c r="S1183" s="5" t="s">
        <v>4476</v>
      </c>
      <c r="T1183" s="5" t="s">
        <v>2830</v>
      </c>
      <c r="Y1183" s="5" t="s">
        <v>4202</v>
      </c>
      <c r="Z1183" s="5" t="s">
        <v>2820</v>
      </c>
      <c r="AC1183" s="5">
        <v>30</v>
      </c>
      <c r="AD1183" s="5" t="s">
        <v>374</v>
      </c>
      <c r="AE1183" s="5" t="s">
        <v>375</v>
      </c>
    </row>
    <row r="1184" spans="1:72" ht="13.5" customHeight="1">
      <c r="A1184" s="7" t="str">
        <f>HYPERLINK("http://kyu.snu.ac.kr/sdhj/index.jsp?type=hj/GK14746_00IM0001_119b.jpg","1867_수북면_119b")</f>
        <v>1867_수북면_119b</v>
      </c>
      <c r="B1184" s="4">
        <v>1867</v>
      </c>
      <c r="C1184" s="4" t="s">
        <v>7522</v>
      </c>
      <c r="D1184" s="4" t="s">
        <v>7523</v>
      </c>
      <c r="E1184" s="4">
        <v>1183</v>
      </c>
      <c r="F1184" s="5">
        <v>7</v>
      </c>
      <c r="G1184" s="5" t="s">
        <v>4149</v>
      </c>
      <c r="H1184" s="5" t="s">
        <v>4150</v>
      </c>
      <c r="I1184" s="5">
        <v>12</v>
      </c>
      <c r="L1184" s="5">
        <v>5</v>
      </c>
      <c r="M1184" s="4" t="s">
        <v>5065</v>
      </c>
      <c r="N1184" s="4" t="s">
        <v>5066</v>
      </c>
      <c r="S1184" s="5" t="s">
        <v>114</v>
      </c>
      <c r="T1184" s="5" t="s">
        <v>115</v>
      </c>
      <c r="Y1184" s="5" t="s">
        <v>5076</v>
      </c>
      <c r="Z1184" s="5" t="s">
        <v>5077</v>
      </c>
      <c r="AC1184" s="5">
        <v>34</v>
      </c>
      <c r="AD1184" s="5" t="s">
        <v>495</v>
      </c>
      <c r="AE1184" s="5" t="s">
        <v>496</v>
      </c>
    </row>
    <row r="1185" spans="1:72" ht="13.5" customHeight="1">
      <c r="A1185" s="7" t="str">
        <f>HYPERLINK("http://kyu.snu.ac.kr/sdhj/index.jsp?type=hj/GK14746_00IM0001_119b.jpg","1867_수북면_119b")</f>
        <v>1867_수북면_119b</v>
      </c>
      <c r="B1185" s="4">
        <v>1867</v>
      </c>
      <c r="C1185" s="4" t="s">
        <v>7522</v>
      </c>
      <c r="D1185" s="4" t="s">
        <v>7523</v>
      </c>
      <c r="E1185" s="4">
        <v>1184</v>
      </c>
      <c r="F1185" s="5">
        <v>7</v>
      </c>
      <c r="G1185" s="5" t="s">
        <v>4149</v>
      </c>
      <c r="H1185" s="5" t="s">
        <v>4150</v>
      </c>
      <c r="I1185" s="5">
        <v>12</v>
      </c>
      <c r="L1185" s="5">
        <v>5</v>
      </c>
      <c r="M1185" s="4" t="s">
        <v>5065</v>
      </c>
      <c r="N1185" s="4" t="s">
        <v>5066</v>
      </c>
      <c r="S1185" s="5" t="s">
        <v>114</v>
      </c>
      <c r="T1185" s="5" t="s">
        <v>115</v>
      </c>
      <c r="Y1185" s="5" t="s">
        <v>4601</v>
      </c>
      <c r="Z1185" s="5" t="s">
        <v>2293</v>
      </c>
      <c r="AC1185" s="5">
        <v>25</v>
      </c>
      <c r="AD1185" s="5" t="s">
        <v>573</v>
      </c>
      <c r="AE1185" s="5" t="s">
        <v>574</v>
      </c>
    </row>
    <row r="1186" spans="1:72" ht="13.5" customHeight="1">
      <c r="A1186" s="7" t="str">
        <f>HYPERLINK("http://kyu.snu.ac.kr/sdhj/index.jsp?type=hj/GK14746_00IM0001_119b.jpg","1867_수북면_119b")</f>
        <v>1867_수북면_119b</v>
      </c>
      <c r="B1186" s="4">
        <v>1867</v>
      </c>
      <c r="C1186" s="4" t="s">
        <v>7522</v>
      </c>
      <c r="D1186" s="4" t="s">
        <v>7523</v>
      </c>
      <c r="E1186" s="4">
        <v>1185</v>
      </c>
      <c r="F1186" s="5">
        <v>7</v>
      </c>
      <c r="G1186" s="5" t="s">
        <v>4149</v>
      </c>
      <c r="H1186" s="5" t="s">
        <v>4150</v>
      </c>
      <c r="I1186" s="5">
        <v>12</v>
      </c>
      <c r="L1186" s="5">
        <v>5</v>
      </c>
      <c r="M1186" s="4" t="s">
        <v>5065</v>
      </c>
      <c r="N1186" s="4" t="s">
        <v>5066</v>
      </c>
      <c r="T1186" s="5" t="s">
        <v>7719</v>
      </c>
      <c r="U1186" s="5" t="s">
        <v>170</v>
      </c>
      <c r="V1186" s="5" t="s">
        <v>171</v>
      </c>
      <c r="Y1186" s="5" t="s">
        <v>5078</v>
      </c>
      <c r="Z1186" s="5" t="s">
        <v>5079</v>
      </c>
      <c r="AD1186" s="5" t="s">
        <v>353</v>
      </c>
      <c r="AE1186" s="5" t="s">
        <v>354</v>
      </c>
    </row>
    <row r="1187" spans="1:72" ht="13.5" customHeight="1">
      <c r="A1187" s="7" t="str">
        <f>HYPERLINK("http://kyu.snu.ac.kr/sdhj/index.jsp?type=hj/GK14746_00IM0001_119b.jpg","1867_수북면_119b")</f>
        <v>1867_수북면_119b</v>
      </c>
      <c r="B1187" s="4">
        <v>1867</v>
      </c>
      <c r="C1187" s="4" t="s">
        <v>7522</v>
      </c>
      <c r="D1187" s="4" t="s">
        <v>7523</v>
      </c>
      <c r="E1187" s="4">
        <v>1186</v>
      </c>
      <c r="F1187" s="5">
        <v>7</v>
      </c>
      <c r="G1187" s="5" t="s">
        <v>4149</v>
      </c>
      <c r="H1187" s="5" t="s">
        <v>4150</v>
      </c>
      <c r="I1187" s="5">
        <v>12</v>
      </c>
      <c r="L1187" s="5">
        <v>5</v>
      </c>
      <c r="M1187" s="4" t="s">
        <v>5065</v>
      </c>
      <c r="N1187" s="4" t="s">
        <v>5066</v>
      </c>
      <c r="T1187" s="5" t="s">
        <v>7719</v>
      </c>
      <c r="U1187" s="5" t="s">
        <v>170</v>
      </c>
      <c r="V1187" s="5" t="s">
        <v>171</v>
      </c>
      <c r="Y1187" s="5" t="s">
        <v>5080</v>
      </c>
      <c r="Z1187" s="5" t="s">
        <v>5081</v>
      </c>
      <c r="AD1187" s="5" t="s">
        <v>240</v>
      </c>
      <c r="AE1187" s="5" t="s">
        <v>241</v>
      </c>
    </row>
    <row r="1188" spans="1:72" ht="13.5" customHeight="1">
      <c r="A1188" s="7" t="str">
        <f>HYPERLINK("http://kyu.snu.ac.kr/sdhj/index.jsp?type=hj/GK14746_00IM0001_119b.jpg","1867_수북면_119b")</f>
        <v>1867_수북면_119b</v>
      </c>
      <c r="B1188" s="4">
        <v>1867</v>
      </c>
      <c r="C1188" s="4" t="s">
        <v>7522</v>
      </c>
      <c r="D1188" s="4" t="s">
        <v>7523</v>
      </c>
      <c r="E1188" s="4">
        <v>1187</v>
      </c>
      <c r="F1188" s="5">
        <v>7</v>
      </c>
      <c r="G1188" s="5" t="s">
        <v>4149</v>
      </c>
      <c r="H1188" s="5" t="s">
        <v>4150</v>
      </c>
      <c r="I1188" s="5">
        <v>13</v>
      </c>
      <c r="J1188" s="5" t="s">
        <v>8343</v>
      </c>
      <c r="K1188" s="5" t="s">
        <v>5082</v>
      </c>
      <c r="L1188" s="5">
        <v>1</v>
      </c>
      <c r="M1188" s="4" t="s">
        <v>5083</v>
      </c>
      <c r="N1188" s="4" t="s">
        <v>5084</v>
      </c>
      <c r="T1188" s="5" t="s">
        <v>7713</v>
      </c>
      <c r="U1188" s="5" t="s">
        <v>369</v>
      </c>
      <c r="V1188" s="5" t="s">
        <v>370</v>
      </c>
      <c r="W1188" s="5" t="s">
        <v>595</v>
      </c>
      <c r="X1188" s="5" t="s">
        <v>596</v>
      </c>
      <c r="Y1188" s="5" t="s">
        <v>5085</v>
      </c>
      <c r="Z1188" s="5" t="s">
        <v>5086</v>
      </c>
      <c r="AC1188" s="5">
        <v>37</v>
      </c>
      <c r="AD1188" s="5" t="s">
        <v>414</v>
      </c>
      <c r="AE1188" s="5" t="s">
        <v>415</v>
      </c>
      <c r="AJ1188" s="5" t="s">
        <v>35</v>
      </c>
      <c r="AK1188" s="5" t="s">
        <v>36</v>
      </c>
      <c r="AL1188" s="5" t="s">
        <v>428</v>
      </c>
      <c r="AM1188" s="5" t="s">
        <v>429</v>
      </c>
      <c r="AT1188" s="5" t="s">
        <v>369</v>
      </c>
      <c r="AU1188" s="5" t="s">
        <v>370</v>
      </c>
      <c r="AV1188" s="5" t="s">
        <v>5087</v>
      </c>
      <c r="AW1188" s="5" t="s">
        <v>5088</v>
      </c>
      <c r="BG1188" s="5" t="s">
        <v>369</v>
      </c>
      <c r="BH1188" s="5" t="s">
        <v>370</v>
      </c>
      <c r="BI1188" s="5" t="s">
        <v>5089</v>
      </c>
      <c r="BJ1188" s="5" t="s">
        <v>5090</v>
      </c>
      <c r="BK1188" s="5" t="s">
        <v>369</v>
      </c>
      <c r="BL1188" s="5" t="s">
        <v>370</v>
      </c>
      <c r="BM1188" s="5" t="s">
        <v>5091</v>
      </c>
      <c r="BN1188" s="5" t="s">
        <v>5092</v>
      </c>
      <c r="BO1188" s="5" t="s">
        <v>369</v>
      </c>
      <c r="BP1188" s="5" t="s">
        <v>370</v>
      </c>
      <c r="BQ1188" s="5" t="s">
        <v>5093</v>
      </c>
      <c r="BR1188" s="5" t="s">
        <v>5094</v>
      </c>
      <c r="BS1188" s="5" t="s">
        <v>342</v>
      </c>
      <c r="BT1188" s="5" t="s">
        <v>343</v>
      </c>
    </row>
    <row r="1189" spans="1:72" ht="13.5" customHeight="1">
      <c r="A1189" s="7" t="str">
        <f>HYPERLINK("http://kyu.snu.ac.kr/sdhj/index.jsp?type=hj/GK14746_00IM0001_119b.jpg","1867_수북면_119b")</f>
        <v>1867_수북면_119b</v>
      </c>
      <c r="B1189" s="4">
        <v>1867</v>
      </c>
      <c r="C1189" s="4" t="s">
        <v>8286</v>
      </c>
      <c r="D1189" s="4" t="s">
        <v>8287</v>
      </c>
      <c r="E1189" s="4">
        <v>1188</v>
      </c>
      <c r="F1189" s="5">
        <v>7</v>
      </c>
      <c r="G1189" s="5" t="s">
        <v>4149</v>
      </c>
      <c r="H1189" s="5" t="s">
        <v>4150</v>
      </c>
      <c r="I1189" s="5">
        <v>13</v>
      </c>
      <c r="L1189" s="5">
        <v>1</v>
      </c>
      <c r="M1189" s="4" t="s">
        <v>5083</v>
      </c>
      <c r="N1189" s="4" t="s">
        <v>5084</v>
      </c>
      <c r="S1189" s="5" t="s">
        <v>254</v>
      </c>
      <c r="T1189" s="5" t="s">
        <v>255</v>
      </c>
      <c r="Y1189" s="5" t="s">
        <v>4951</v>
      </c>
      <c r="Z1189" s="5" t="s">
        <v>4952</v>
      </c>
      <c r="AC1189" s="5">
        <v>34</v>
      </c>
      <c r="AD1189" s="5" t="s">
        <v>495</v>
      </c>
      <c r="AE1189" s="5" t="s">
        <v>496</v>
      </c>
    </row>
    <row r="1190" spans="1:72" ht="13.5" customHeight="1">
      <c r="A1190" s="7" t="str">
        <f>HYPERLINK("http://kyu.snu.ac.kr/sdhj/index.jsp?type=hj/GK14746_00IM0001_119b.jpg","1867_수북면_119b")</f>
        <v>1867_수북면_119b</v>
      </c>
      <c r="B1190" s="4">
        <v>1867</v>
      </c>
      <c r="C1190" s="4" t="s">
        <v>7677</v>
      </c>
      <c r="D1190" s="4" t="s">
        <v>7678</v>
      </c>
      <c r="E1190" s="4">
        <v>1189</v>
      </c>
      <c r="F1190" s="5">
        <v>7</v>
      </c>
      <c r="G1190" s="5" t="s">
        <v>4149</v>
      </c>
      <c r="H1190" s="5" t="s">
        <v>4150</v>
      </c>
      <c r="I1190" s="5">
        <v>13</v>
      </c>
      <c r="L1190" s="5">
        <v>1</v>
      </c>
      <c r="M1190" s="4" t="s">
        <v>5083</v>
      </c>
      <c r="N1190" s="4" t="s">
        <v>5084</v>
      </c>
      <c r="S1190" s="5" t="s">
        <v>1807</v>
      </c>
      <c r="T1190" s="5" t="s">
        <v>1808</v>
      </c>
      <c r="Y1190" s="5" t="s">
        <v>5095</v>
      </c>
      <c r="Z1190" s="5" t="s">
        <v>5096</v>
      </c>
      <c r="AC1190" s="5">
        <v>57</v>
      </c>
      <c r="AD1190" s="5" t="s">
        <v>340</v>
      </c>
      <c r="AE1190" s="5" t="s">
        <v>341</v>
      </c>
    </row>
    <row r="1191" spans="1:72" ht="13.5" customHeight="1">
      <c r="A1191" s="7" t="str">
        <f>HYPERLINK("http://kyu.snu.ac.kr/sdhj/index.jsp?type=hj/GK14746_00IM0001_119b.jpg","1867_수북면_119b")</f>
        <v>1867_수북면_119b</v>
      </c>
      <c r="B1191" s="4">
        <v>1867</v>
      </c>
      <c r="C1191" s="4" t="s">
        <v>7677</v>
      </c>
      <c r="D1191" s="4" t="s">
        <v>7678</v>
      </c>
      <c r="E1191" s="4">
        <v>1190</v>
      </c>
      <c r="F1191" s="5">
        <v>7</v>
      </c>
      <c r="G1191" s="5" t="s">
        <v>4149</v>
      </c>
      <c r="H1191" s="5" t="s">
        <v>4150</v>
      </c>
      <c r="I1191" s="5">
        <v>13</v>
      </c>
      <c r="L1191" s="5">
        <v>1</v>
      </c>
      <c r="M1191" s="4" t="s">
        <v>5083</v>
      </c>
      <c r="N1191" s="4" t="s">
        <v>5084</v>
      </c>
      <c r="S1191" s="5" t="s">
        <v>254</v>
      </c>
      <c r="T1191" s="5" t="s">
        <v>255</v>
      </c>
      <c r="Y1191" s="5" t="s">
        <v>5097</v>
      </c>
      <c r="Z1191" s="5" t="s">
        <v>4008</v>
      </c>
      <c r="AC1191" s="5">
        <v>45</v>
      </c>
      <c r="AD1191" s="5" t="s">
        <v>573</v>
      </c>
      <c r="AE1191" s="5" t="s">
        <v>574</v>
      </c>
    </row>
    <row r="1192" spans="1:72" ht="13.5" customHeight="1">
      <c r="A1192" s="7" t="str">
        <f>HYPERLINK("http://kyu.snu.ac.kr/sdhj/index.jsp?type=hj/GK14746_00IM0001_119b.jpg","1867_수북면_119b")</f>
        <v>1867_수북면_119b</v>
      </c>
      <c r="B1192" s="4">
        <v>1867</v>
      </c>
      <c r="C1192" s="4" t="s">
        <v>7677</v>
      </c>
      <c r="D1192" s="4" t="s">
        <v>7678</v>
      </c>
      <c r="E1192" s="4">
        <v>1191</v>
      </c>
      <c r="F1192" s="5">
        <v>7</v>
      </c>
      <c r="G1192" s="5" t="s">
        <v>4149</v>
      </c>
      <c r="H1192" s="5" t="s">
        <v>4150</v>
      </c>
      <c r="I1192" s="5">
        <v>13</v>
      </c>
      <c r="L1192" s="5">
        <v>1</v>
      </c>
      <c r="M1192" s="4" t="s">
        <v>5083</v>
      </c>
      <c r="N1192" s="4" t="s">
        <v>5084</v>
      </c>
      <c r="S1192" s="5" t="s">
        <v>254</v>
      </c>
      <c r="T1192" s="5" t="s">
        <v>255</v>
      </c>
      <c r="Y1192" s="5" t="s">
        <v>5098</v>
      </c>
      <c r="Z1192" s="5" t="s">
        <v>1320</v>
      </c>
      <c r="AC1192" s="5">
        <v>33</v>
      </c>
      <c r="AD1192" s="5" t="s">
        <v>994</v>
      </c>
      <c r="AE1192" s="5" t="s">
        <v>995</v>
      </c>
    </row>
    <row r="1193" spans="1:72" ht="13.5" customHeight="1">
      <c r="A1193" s="7" t="str">
        <f>HYPERLINK("http://kyu.snu.ac.kr/sdhj/index.jsp?type=hj/GK14746_00IM0001_119b.jpg","1867_수북면_119b")</f>
        <v>1867_수북면_119b</v>
      </c>
      <c r="B1193" s="4">
        <v>1867</v>
      </c>
      <c r="C1193" s="4" t="s">
        <v>7677</v>
      </c>
      <c r="D1193" s="4" t="s">
        <v>7678</v>
      </c>
      <c r="E1193" s="4">
        <v>1192</v>
      </c>
      <c r="F1193" s="5">
        <v>7</v>
      </c>
      <c r="G1193" s="5" t="s">
        <v>4149</v>
      </c>
      <c r="H1193" s="5" t="s">
        <v>4150</v>
      </c>
      <c r="I1193" s="5">
        <v>13</v>
      </c>
      <c r="L1193" s="5">
        <v>1</v>
      </c>
      <c r="M1193" s="4" t="s">
        <v>5083</v>
      </c>
      <c r="N1193" s="4" t="s">
        <v>5084</v>
      </c>
      <c r="T1193" s="5" t="s">
        <v>7838</v>
      </c>
      <c r="U1193" s="5" t="s">
        <v>170</v>
      </c>
      <c r="V1193" s="5" t="s">
        <v>171</v>
      </c>
      <c r="Y1193" s="5" t="s">
        <v>5099</v>
      </c>
      <c r="Z1193" s="5" t="s">
        <v>5100</v>
      </c>
      <c r="AD1193" s="5" t="s">
        <v>919</v>
      </c>
      <c r="AE1193" s="5" t="s">
        <v>920</v>
      </c>
    </row>
    <row r="1194" spans="1:72" ht="13.5" customHeight="1">
      <c r="A1194" s="7" t="str">
        <f>HYPERLINK("http://kyu.snu.ac.kr/sdhj/index.jsp?type=hj/GK14746_00IM0001_119b.jpg","1867_수북면_119b")</f>
        <v>1867_수북면_119b</v>
      </c>
      <c r="B1194" s="4">
        <v>1867</v>
      </c>
      <c r="C1194" s="4" t="s">
        <v>7677</v>
      </c>
      <c r="D1194" s="4" t="s">
        <v>7678</v>
      </c>
      <c r="E1194" s="4">
        <v>1193</v>
      </c>
      <c r="F1194" s="5">
        <v>7</v>
      </c>
      <c r="G1194" s="5" t="s">
        <v>4149</v>
      </c>
      <c r="H1194" s="5" t="s">
        <v>4150</v>
      </c>
      <c r="I1194" s="5">
        <v>13</v>
      </c>
      <c r="L1194" s="5">
        <v>1</v>
      </c>
      <c r="M1194" s="4" t="s">
        <v>5083</v>
      </c>
      <c r="N1194" s="4" t="s">
        <v>5084</v>
      </c>
      <c r="T1194" s="5" t="s">
        <v>7838</v>
      </c>
      <c r="U1194" s="5" t="s">
        <v>170</v>
      </c>
      <c r="V1194" s="5" t="s">
        <v>171</v>
      </c>
      <c r="Y1194" s="5" t="s">
        <v>1491</v>
      </c>
      <c r="Z1194" s="5" t="s">
        <v>1492</v>
      </c>
      <c r="AD1194" s="5" t="s">
        <v>992</v>
      </c>
      <c r="AE1194" s="5" t="s">
        <v>993</v>
      </c>
    </row>
    <row r="1195" spans="1:72" ht="13.5" customHeight="1">
      <c r="A1195" s="7" t="str">
        <f>HYPERLINK("http://kyu.snu.ac.kr/sdhj/index.jsp?type=hj/GK14746_00IM0001_119b.jpg","1867_수북면_119b")</f>
        <v>1867_수북면_119b</v>
      </c>
      <c r="B1195" s="4">
        <v>1867</v>
      </c>
      <c r="C1195" s="4" t="s">
        <v>7677</v>
      </c>
      <c r="D1195" s="4" t="s">
        <v>7678</v>
      </c>
      <c r="E1195" s="4">
        <v>1194</v>
      </c>
      <c r="F1195" s="5">
        <v>7</v>
      </c>
      <c r="G1195" s="5" t="s">
        <v>4149</v>
      </c>
      <c r="H1195" s="5" t="s">
        <v>4150</v>
      </c>
      <c r="I1195" s="5">
        <v>13</v>
      </c>
      <c r="L1195" s="5">
        <v>2</v>
      </c>
      <c r="M1195" s="4" t="s">
        <v>5101</v>
      </c>
      <c r="N1195" s="4" t="s">
        <v>5102</v>
      </c>
      <c r="T1195" s="5" t="s">
        <v>7713</v>
      </c>
      <c r="U1195" s="5" t="s">
        <v>4406</v>
      </c>
      <c r="V1195" s="5" t="s">
        <v>4407</v>
      </c>
      <c r="W1195" s="5" t="s">
        <v>210</v>
      </c>
      <c r="X1195" s="5" t="s">
        <v>211</v>
      </c>
      <c r="Y1195" s="5" t="s">
        <v>5103</v>
      </c>
      <c r="Z1195" s="5" t="s">
        <v>5104</v>
      </c>
      <c r="AC1195" s="5">
        <v>41</v>
      </c>
      <c r="AJ1195" s="5" t="s">
        <v>35</v>
      </c>
      <c r="AK1195" s="5" t="s">
        <v>36</v>
      </c>
      <c r="AL1195" s="5" t="s">
        <v>154</v>
      </c>
      <c r="AM1195" s="5" t="s">
        <v>155</v>
      </c>
      <c r="AT1195" s="5" t="s">
        <v>369</v>
      </c>
      <c r="AU1195" s="5" t="s">
        <v>370</v>
      </c>
      <c r="AV1195" s="5" t="s">
        <v>5105</v>
      </c>
      <c r="AW1195" s="5" t="s">
        <v>5106</v>
      </c>
      <c r="BG1195" s="5" t="s">
        <v>369</v>
      </c>
      <c r="BH1195" s="5" t="s">
        <v>370</v>
      </c>
      <c r="BI1195" s="5" t="s">
        <v>92</v>
      </c>
      <c r="BJ1195" s="5" t="s">
        <v>93</v>
      </c>
      <c r="BK1195" s="5" t="s">
        <v>369</v>
      </c>
      <c r="BL1195" s="5" t="s">
        <v>370</v>
      </c>
      <c r="BM1195" s="5" t="s">
        <v>5107</v>
      </c>
      <c r="BN1195" s="5" t="s">
        <v>5108</v>
      </c>
      <c r="BO1195" s="5" t="s">
        <v>369</v>
      </c>
      <c r="BP1195" s="5" t="s">
        <v>370</v>
      </c>
      <c r="BQ1195" s="5" t="s">
        <v>8344</v>
      </c>
      <c r="BR1195" s="5" t="s">
        <v>8345</v>
      </c>
      <c r="BS1195" s="5" t="s">
        <v>428</v>
      </c>
      <c r="BT1195" s="5" t="s">
        <v>429</v>
      </c>
    </row>
    <row r="1196" spans="1:72" ht="13.5" customHeight="1">
      <c r="A1196" s="7" t="str">
        <f>HYPERLINK("http://kyu.snu.ac.kr/sdhj/index.jsp?type=hj/GK14746_00IM0001_119b.jpg","1867_수북면_119b")</f>
        <v>1867_수북면_119b</v>
      </c>
      <c r="B1196" s="4">
        <v>1867</v>
      </c>
      <c r="C1196" s="4" t="s">
        <v>7677</v>
      </c>
      <c r="D1196" s="4" t="s">
        <v>7678</v>
      </c>
      <c r="E1196" s="4">
        <v>1195</v>
      </c>
      <c r="F1196" s="5">
        <v>7</v>
      </c>
      <c r="G1196" s="5" t="s">
        <v>4149</v>
      </c>
      <c r="H1196" s="5" t="s">
        <v>4150</v>
      </c>
      <c r="I1196" s="5">
        <v>13</v>
      </c>
      <c r="L1196" s="5">
        <v>2</v>
      </c>
      <c r="M1196" s="4" t="s">
        <v>5101</v>
      </c>
      <c r="N1196" s="4" t="s">
        <v>5102</v>
      </c>
      <c r="S1196" s="5" t="s">
        <v>96</v>
      </c>
      <c r="T1196" s="5" t="s">
        <v>97</v>
      </c>
      <c r="W1196" s="5" t="s">
        <v>595</v>
      </c>
      <c r="X1196" s="5" t="s">
        <v>596</v>
      </c>
      <c r="Y1196" s="5" t="s">
        <v>22</v>
      </c>
      <c r="Z1196" s="5" t="s">
        <v>23</v>
      </c>
      <c r="AC1196" s="5">
        <v>41</v>
      </c>
      <c r="AD1196" s="5" t="s">
        <v>509</v>
      </c>
      <c r="AE1196" s="5" t="s">
        <v>510</v>
      </c>
    </row>
    <row r="1197" spans="1:72" ht="13.5" customHeight="1">
      <c r="A1197" s="7" t="str">
        <f>HYPERLINK("http://kyu.snu.ac.kr/sdhj/index.jsp?type=hj/GK14746_00IM0001_119b.jpg","1867_수북면_119b")</f>
        <v>1867_수북면_119b</v>
      </c>
      <c r="B1197" s="4">
        <v>1867</v>
      </c>
      <c r="C1197" s="4" t="s">
        <v>7677</v>
      </c>
      <c r="D1197" s="4" t="s">
        <v>7678</v>
      </c>
      <c r="E1197" s="4">
        <v>1196</v>
      </c>
      <c r="F1197" s="5">
        <v>7</v>
      </c>
      <c r="G1197" s="5" t="s">
        <v>4149</v>
      </c>
      <c r="H1197" s="5" t="s">
        <v>4150</v>
      </c>
      <c r="I1197" s="5">
        <v>13</v>
      </c>
      <c r="L1197" s="5">
        <v>2</v>
      </c>
      <c r="M1197" s="4" t="s">
        <v>5101</v>
      </c>
      <c r="N1197" s="4" t="s">
        <v>5102</v>
      </c>
      <c r="S1197" s="5" t="s">
        <v>254</v>
      </c>
      <c r="T1197" s="5" t="s">
        <v>255</v>
      </c>
      <c r="Y1197" s="5" t="s">
        <v>5109</v>
      </c>
      <c r="Z1197" s="5" t="s">
        <v>5110</v>
      </c>
      <c r="AC1197" s="5">
        <v>33</v>
      </c>
      <c r="AD1197" s="5" t="s">
        <v>994</v>
      </c>
      <c r="AE1197" s="5" t="s">
        <v>995</v>
      </c>
    </row>
    <row r="1198" spans="1:72" ht="13.5" customHeight="1">
      <c r="A1198" s="7" t="str">
        <f>HYPERLINK("http://kyu.snu.ac.kr/sdhj/index.jsp?type=hj/GK14746_00IM0001_119b.jpg","1867_수북면_119b")</f>
        <v>1867_수북면_119b</v>
      </c>
      <c r="B1198" s="4">
        <v>1867</v>
      </c>
      <c r="C1198" s="4" t="s">
        <v>7677</v>
      </c>
      <c r="D1198" s="4" t="s">
        <v>7678</v>
      </c>
      <c r="E1198" s="4">
        <v>1197</v>
      </c>
      <c r="F1198" s="5">
        <v>7</v>
      </c>
      <c r="G1198" s="5" t="s">
        <v>4149</v>
      </c>
      <c r="H1198" s="5" t="s">
        <v>4150</v>
      </c>
      <c r="I1198" s="5">
        <v>13</v>
      </c>
      <c r="L1198" s="5">
        <v>2</v>
      </c>
      <c r="M1198" s="4" t="s">
        <v>5101</v>
      </c>
      <c r="N1198" s="4" t="s">
        <v>5102</v>
      </c>
      <c r="S1198" s="5" t="s">
        <v>254</v>
      </c>
      <c r="T1198" s="5" t="s">
        <v>255</v>
      </c>
      <c r="Y1198" s="5" t="s">
        <v>5111</v>
      </c>
      <c r="Z1198" s="5" t="s">
        <v>1964</v>
      </c>
      <c r="AC1198" s="5">
        <v>37</v>
      </c>
      <c r="AD1198" s="5" t="s">
        <v>414</v>
      </c>
      <c r="AE1198" s="5" t="s">
        <v>415</v>
      </c>
    </row>
    <row r="1199" spans="1:72" ht="13.5" customHeight="1">
      <c r="A1199" s="7" t="str">
        <f>HYPERLINK("http://kyu.snu.ac.kr/sdhj/index.jsp?type=hj/GK14746_00IM0001_119b.jpg","1867_수북면_119b")</f>
        <v>1867_수북면_119b</v>
      </c>
      <c r="B1199" s="4">
        <v>1867</v>
      </c>
      <c r="C1199" s="4" t="s">
        <v>7677</v>
      </c>
      <c r="D1199" s="4" t="s">
        <v>7678</v>
      </c>
      <c r="E1199" s="4">
        <v>1198</v>
      </c>
      <c r="F1199" s="5">
        <v>7</v>
      </c>
      <c r="G1199" s="5" t="s">
        <v>4149</v>
      </c>
      <c r="H1199" s="5" t="s">
        <v>4150</v>
      </c>
      <c r="I1199" s="5">
        <v>13</v>
      </c>
      <c r="L1199" s="5">
        <v>3</v>
      </c>
      <c r="M1199" s="4" t="s">
        <v>5112</v>
      </c>
      <c r="N1199" s="4" t="s">
        <v>5113</v>
      </c>
      <c r="T1199" s="5" t="s">
        <v>7490</v>
      </c>
      <c r="U1199" s="5" t="s">
        <v>369</v>
      </c>
      <c r="V1199" s="5" t="s">
        <v>370</v>
      </c>
      <c r="W1199" s="5" t="s">
        <v>5114</v>
      </c>
      <c r="X1199" s="5" t="s">
        <v>5115</v>
      </c>
      <c r="Y1199" s="5" t="s">
        <v>5116</v>
      </c>
      <c r="Z1199" s="5" t="s">
        <v>5117</v>
      </c>
      <c r="AC1199" s="5">
        <v>51</v>
      </c>
      <c r="AD1199" s="5" t="s">
        <v>180</v>
      </c>
      <c r="AE1199" s="5" t="s">
        <v>181</v>
      </c>
      <c r="AJ1199" s="5" t="s">
        <v>35</v>
      </c>
      <c r="AK1199" s="5" t="s">
        <v>36</v>
      </c>
      <c r="AL1199" s="5" t="s">
        <v>3765</v>
      </c>
      <c r="AM1199" s="5" t="s">
        <v>3766</v>
      </c>
      <c r="AT1199" s="5" t="s">
        <v>369</v>
      </c>
      <c r="AU1199" s="5" t="s">
        <v>370</v>
      </c>
      <c r="AV1199" s="5" t="s">
        <v>166</v>
      </c>
      <c r="AW1199" s="5" t="s">
        <v>167</v>
      </c>
      <c r="BG1199" s="5" t="s">
        <v>369</v>
      </c>
      <c r="BH1199" s="5" t="s">
        <v>370</v>
      </c>
      <c r="BI1199" s="5" t="s">
        <v>5118</v>
      </c>
      <c r="BJ1199" s="5" t="s">
        <v>2175</v>
      </c>
      <c r="BK1199" s="5" t="s">
        <v>369</v>
      </c>
      <c r="BL1199" s="5" t="s">
        <v>370</v>
      </c>
      <c r="BM1199" s="5" t="s">
        <v>5119</v>
      </c>
      <c r="BN1199" s="5" t="s">
        <v>5120</v>
      </c>
      <c r="BO1199" s="5" t="s">
        <v>369</v>
      </c>
      <c r="BP1199" s="5" t="s">
        <v>370</v>
      </c>
      <c r="BQ1199" s="5" t="s">
        <v>5121</v>
      </c>
      <c r="BR1199" s="5" t="s">
        <v>8346</v>
      </c>
      <c r="BS1199" s="5" t="s">
        <v>527</v>
      </c>
      <c r="BT1199" s="5" t="s">
        <v>528</v>
      </c>
    </row>
    <row r="1200" spans="1:72" ht="13.5" customHeight="1">
      <c r="A1200" s="7" t="str">
        <f>HYPERLINK("http://kyu.snu.ac.kr/sdhj/index.jsp?type=hj/GK14746_00IM0001_120a.jpg","1867_수북면_120a")</f>
        <v>1867_수북면_120a</v>
      </c>
      <c r="B1200" s="4">
        <v>1867</v>
      </c>
      <c r="C1200" s="4" t="s">
        <v>7493</v>
      </c>
      <c r="D1200" s="4" t="s">
        <v>7494</v>
      </c>
      <c r="E1200" s="4">
        <v>1199</v>
      </c>
      <c r="F1200" s="5">
        <v>7</v>
      </c>
      <c r="G1200" s="5" t="s">
        <v>4149</v>
      </c>
      <c r="H1200" s="5" t="s">
        <v>4150</v>
      </c>
      <c r="I1200" s="5">
        <v>13</v>
      </c>
      <c r="L1200" s="5">
        <v>3</v>
      </c>
      <c r="M1200" s="4" t="s">
        <v>5112</v>
      </c>
      <c r="N1200" s="4" t="s">
        <v>5113</v>
      </c>
      <c r="S1200" s="5" t="s">
        <v>96</v>
      </c>
      <c r="T1200" s="5" t="s">
        <v>97</v>
      </c>
      <c r="W1200" s="5" t="s">
        <v>595</v>
      </c>
      <c r="X1200" s="5" t="s">
        <v>596</v>
      </c>
      <c r="Y1200" s="5" t="s">
        <v>22</v>
      </c>
      <c r="Z1200" s="5" t="s">
        <v>23</v>
      </c>
      <c r="AC1200" s="5">
        <v>42</v>
      </c>
      <c r="AD1200" s="5" t="s">
        <v>240</v>
      </c>
      <c r="AE1200" s="5" t="s">
        <v>241</v>
      </c>
      <c r="AJ1200" s="5" t="s">
        <v>35</v>
      </c>
      <c r="AK1200" s="5" t="s">
        <v>36</v>
      </c>
      <c r="AL1200" s="5" t="s">
        <v>428</v>
      </c>
      <c r="AM1200" s="5" t="s">
        <v>429</v>
      </c>
    </row>
    <row r="1201" spans="1:72" ht="13.5" customHeight="1">
      <c r="A1201" s="7" t="str">
        <f>HYPERLINK("http://kyu.snu.ac.kr/sdhj/index.jsp?type=hj/GK14746_00IM0001_120a.jpg","1867_수북면_120a")</f>
        <v>1867_수북면_120a</v>
      </c>
      <c r="B1201" s="4">
        <v>1867</v>
      </c>
      <c r="C1201" s="4" t="s">
        <v>7493</v>
      </c>
      <c r="D1201" s="4" t="s">
        <v>7494</v>
      </c>
      <c r="E1201" s="4">
        <v>1200</v>
      </c>
      <c r="F1201" s="5">
        <v>7</v>
      </c>
      <c r="G1201" s="5" t="s">
        <v>4149</v>
      </c>
      <c r="H1201" s="5" t="s">
        <v>4150</v>
      </c>
      <c r="I1201" s="5">
        <v>13</v>
      </c>
      <c r="L1201" s="5">
        <v>3</v>
      </c>
      <c r="M1201" s="4" t="s">
        <v>5112</v>
      </c>
      <c r="N1201" s="4" t="s">
        <v>5113</v>
      </c>
      <c r="S1201" s="5" t="s">
        <v>114</v>
      </c>
      <c r="T1201" s="5" t="s">
        <v>115</v>
      </c>
      <c r="Y1201" s="5" t="s">
        <v>310</v>
      </c>
      <c r="Z1201" s="5" t="s">
        <v>311</v>
      </c>
      <c r="AC1201" s="5">
        <v>32</v>
      </c>
      <c r="AD1201" s="5" t="s">
        <v>158</v>
      </c>
      <c r="AE1201" s="5" t="s">
        <v>159</v>
      </c>
    </row>
    <row r="1202" spans="1:72" ht="13.5" customHeight="1">
      <c r="A1202" s="7" t="str">
        <f>HYPERLINK("http://kyu.snu.ac.kr/sdhj/index.jsp?type=hj/GK14746_00IM0001_120a.jpg","1867_수북면_120a")</f>
        <v>1867_수북면_120a</v>
      </c>
      <c r="B1202" s="4">
        <v>1867</v>
      </c>
      <c r="C1202" s="4" t="s">
        <v>7493</v>
      </c>
      <c r="D1202" s="4" t="s">
        <v>7494</v>
      </c>
      <c r="E1202" s="4">
        <v>1201</v>
      </c>
      <c r="F1202" s="5">
        <v>7</v>
      </c>
      <c r="G1202" s="5" t="s">
        <v>4149</v>
      </c>
      <c r="H1202" s="5" t="s">
        <v>4150</v>
      </c>
      <c r="I1202" s="5">
        <v>13</v>
      </c>
      <c r="L1202" s="5">
        <v>3</v>
      </c>
      <c r="M1202" s="4" t="s">
        <v>5112</v>
      </c>
      <c r="N1202" s="4" t="s">
        <v>5113</v>
      </c>
      <c r="S1202" s="5" t="s">
        <v>114</v>
      </c>
      <c r="T1202" s="5" t="s">
        <v>115</v>
      </c>
      <c r="Y1202" s="5" t="s">
        <v>5122</v>
      </c>
      <c r="Z1202" s="5" t="s">
        <v>5123</v>
      </c>
      <c r="AC1202" s="5">
        <v>30</v>
      </c>
      <c r="AD1202" s="5" t="s">
        <v>1197</v>
      </c>
      <c r="AE1202" s="5" t="s">
        <v>1198</v>
      </c>
    </row>
    <row r="1203" spans="1:72" ht="13.5" customHeight="1">
      <c r="A1203" s="7" t="str">
        <f>HYPERLINK("http://kyu.snu.ac.kr/sdhj/index.jsp?type=hj/GK14746_00IM0001_120a.jpg","1867_수북면_120a")</f>
        <v>1867_수북면_120a</v>
      </c>
      <c r="B1203" s="4">
        <v>1867</v>
      </c>
      <c r="C1203" s="4" t="s">
        <v>7493</v>
      </c>
      <c r="D1203" s="4" t="s">
        <v>7494</v>
      </c>
      <c r="E1203" s="4">
        <v>1202</v>
      </c>
      <c r="F1203" s="5">
        <v>7</v>
      </c>
      <c r="G1203" s="5" t="s">
        <v>4149</v>
      </c>
      <c r="H1203" s="5" t="s">
        <v>4150</v>
      </c>
      <c r="I1203" s="5">
        <v>13</v>
      </c>
      <c r="L1203" s="5">
        <v>3</v>
      </c>
      <c r="M1203" s="4" t="s">
        <v>5112</v>
      </c>
      <c r="N1203" s="4" t="s">
        <v>5113</v>
      </c>
      <c r="T1203" s="5" t="s">
        <v>7495</v>
      </c>
      <c r="U1203" s="5" t="s">
        <v>170</v>
      </c>
      <c r="V1203" s="5" t="s">
        <v>171</v>
      </c>
      <c r="Y1203" s="5" t="s">
        <v>5124</v>
      </c>
      <c r="Z1203" s="5" t="s">
        <v>5125</v>
      </c>
      <c r="AD1203" s="5" t="s">
        <v>180</v>
      </c>
      <c r="AE1203" s="5" t="s">
        <v>181</v>
      </c>
    </row>
    <row r="1204" spans="1:72" ht="13.5" customHeight="1">
      <c r="A1204" s="7" t="str">
        <f>HYPERLINK("http://kyu.snu.ac.kr/sdhj/index.jsp?type=hj/GK14746_00IM0001_120a.jpg","1867_수북면_120a")</f>
        <v>1867_수북면_120a</v>
      </c>
      <c r="B1204" s="4">
        <v>1867</v>
      </c>
      <c r="C1204" s="4" t="s">
        <v>7493</v>
      </c>
      <c r="D1204" s="4" t="s">
        <v>7494</v>
      </c>
      <c r="E1204" s="4">
        <v>1203</v>
      </c>
      <c r="F1204" s="5">
        <v>7</v>
      </c>
      <c r="G1204" s="5" t="s">
        <v>4149</v>
      </c>
      <c r="H1204" s="5" t="s">
        <v>4150</v>
      </c>
      <c r="I1204" s="5">
        <v>13</v>
      </c>
      <c r="L1204" s="5">
        <v>4</v>
      </c>
      <c r="M1204" s="4" t="s">
        <v>5126</v>
      </c>
      <c r="N1204" s="4" t="s">
        <v>5082</v>
      </c>
      <c r="T1204" s="5" t="s">
        <v>7490</v>
      </c>
      <c r="U1204" s="5" t="s">
        <v>369</v>
      </c>
      <c r="V1204" s="5" t="s">
        <v>370</v>
      </c>
      <c r="W1204" s="5" t="s">
        <v>210</v>
      </c>
      <c r="X1204" s="5" t="s">
        <v>211</v>
      </c>
      <c r="Y1204" s="5" t="s">
        <v>5127</v>
      </c>
      <c r="Z1204" s="5" t="s">
        <v>5128</v>
      </c>
      <c r="AC1204" s="5">
        <v>65</v>
      </c>
      <c r="AD1204" s="5" t="s">
        <v>2014</v>
      </c>
      <c r="AE1204" s="5" t="s">
        <v>2015</v>
      </c>
      <c r="AJ1204" s="5" t="s">
        <v>35</v>
      </c>
      <c r="AK1204" s="5" t="s">
        <v>36</v>
      </c>
      <c r="AL1204" s="5" t="s">
        <v>154</v>
      </c>
      <c r="AM1204" s="5" t="s">
        <v>155</v>
      </c>
      <c r="AT1204" s="5" t="s">
        <v>369</v>
      </c>
      <c r="AU1204" s="5" t="s">
        <v>370</v>
      </c>
      <c r="AV1204" s="5" t="s">
        <v>5129</v>
      </c>
      <c r="AW1204" s="5" t="s">
        <v>5130</v>
      </c>
      <c r="BG1204" s="5" t="s">
        <v>369</v>
      </c>
      <c r="BH1204" s="5" t="s">
        <v>370</v>
      </c>
      <c r="BI1204" s="5" t="s">
        <v>4157</v>
      </c>
      <c r="BJ1204" s="5" t="s">
        <v>4158</v>
      </c>
      <c r="BK1204" s="5" t="s">
        <v>369</v>
      </c>
      <c r="BL1204" s="5" t="s">
        <v>370</v>
      </c>
      <c r="BM1204" s="5" t="s">
        <v>5131</v>
      </c>
      <c r="BN1204" s="5" t="s">
        <v>5132</v>
      </c>
      <c r="BO1204" s="5" t="s">
        <v>369</v>
      </c>
      <c r="BP1204" s="5" t="s">
        <v>370</v>
      </c>
      <c r="BQ1204" s="5" t="s">
        <v>5133</v>
      </c>
      <c r="BR1204" s="5" t="s">
        <v>5134</v>
      </c>
      <c r="BS1204" s="5" t="s">
        <v>428</v>
      </c>
      <c r="BT1204" s="5" t="s">
        <v>429</v>
      </c>
    </row>
    <row r="1205" spans="1:72" ht="13.5" customHeight="1">
      <c r="A1205" s="7" t="str">
        <f>HYPERLINK("http://kyu.snu.ac.kr/sdhj/index.jsp?type=hj/GK14746_00IM0001_120a.jpg","1867_수북면_120a")</f>
        <v>1867_수북면_120a</v>
      </c>
      <c r="B1205" s="4">
        <v>1867</v>
      </c>
      <c r="C1205" s="4" t="s">
        <v>7493</v>
      </c>
      <c r="D1205" s="4" t="s">
        <v>7494</v>
      </c>
      <c r="E1205" s="4">
        <v>1204</v>
      </c>
      <c r="F1205" s="5">
        <v>7</v>
      </c>
      <c r="G1205" s="5" t="s">
        <v>4149</v>
      </c>
      <c r="H1205" s="5" t="s">
        <v>4150</v>
      </c>
      <c r="I1205" s="5">
        <v>13</v>
      </c>
      <c r="L1205" s="5">
        <v>4</v>
      </c>
      <c r="M1205" s="4" t="s">
        <v>5126</v>
      </c>
      <c r="N1205" s="4" t="s">
        <v>5082</v>
      </c>
      <c r="S1205" s="5" t="s">
        <v>114</v>
      </c>
      <c r="T1205" s="5" t="s">
        <v>115</v>
      </c>
      <c r="Y1205" s="5" t="s">
        <v>5135</v>
      </c>
      <c r="Z1205" s="5" t="s">
        <v>5136</v>
      </c>
      <c r="AC1205" s="5">
        <v>33</v>
      </c>
      <c r="AD1205" s="5" t="s">
        <v>994</v>
      </c>
      <c r="AE1205" s="5" t="s">
        <v>995</v>
      </c>
    </row>
    <row r="1206" spans="1:72" ht="13.5" customHeight="1">
      <c r="A1206" s="7" t="str">
        <f>HYPERLINK("http://kyu.snu.ac.kr/sdhj/index.jsp?type=hj/GK14746_00IM0001_120a.jpg","1867_수북면_120a")</f>
        <v>1867_수북면_120a</v>
      </c>
      <c r="B1206" s="4">
        <v>1867</v>
      </c>
      <c r="C1206" s="4" t="s">
        <v>7493</v>
      </c>
      <c r="D1206" s="4" t="s">
        <v>7494</v>
      </c>
      <c r="E1206" s="4">
        <v>1205</v>
      </c>
      <c r="F1206" s="5">
        <v>7</v>
      </c>
      <c r="G1206" s="5" t="s">
        <v>4149</v>
      </c>
      <c r="H1206" s="5" t="s">
        <v>4150</v>
      </c>
      <c r="I1206" s="5">
        <v>13</v>
      </c>
      <c r="L1206" s="5">
        <v>4</v>
      </c>
      <c r="M1206" s="4" t="s">
        <v>5126</v>
      </c>
      <c r="N1206" s="4" t="s">
        <v>5082</v>
      </c>
      <c r="S1206" s="5" t="s">
        <v>114</v>
      </c>
      <c r="T1206" s="5" t="s">
        <v>115</v>
      </c>
      <c r="Y1206" s="5" t="s">
        <v>5137</v>
      </c>
      <c r="Z1206" s="5" t="s">
        <v>5138</v>
      </c>
      <c r="AC1206" s="5">
        <v>29</v>
      </c>
      <c r="AD1206" s="5" t="s">
        <v>120</v>
      </c>
      <c r="AE1206" s="5" t="s">
        <v>121</v>
      </c>
    </row>
    <row r="1207" spans="1:72" ht="13.5" customHeight="1">
      <c r="A1207" s="7" t="str">
        <f>HYPERLINK("http://kyu.snu.ac.kr/sdhj/index.jsp?type=hj/GK14746_00IM0001_120a.jpg","1867_수북면_120a")</f>
        <v>1867_수북면_120a</v>
      </c>
      <c r="B1207" s="4">
        <v>1867</v>
      </c>
      <c r="C1207" s="4" t="s">
        <v>7493</v>
      </c>
      <c r="D1207" s="4" t="s">
        <v>7494</v>
      </c>
      <c r="E1207" s="4">
        <v>1206</v>
      </c>
      <c r="F1207" s="5">
        <v>7</v>
      </c>
      <c r="G1207" s="5" t="s">
        <v>4149</v>
      </c>
      <c r="H1207" s="5" t="s">
        <v>4150</v>
      </c>
      <c r="I1207" s="5">
        <v>13</v>
      </c>
      <c r="L1207" s="5">
        <v>4</v>
      </c>
      <c r="M1207" s="4" t="s">
        <v>5126</v>
      </c>
      <c r="N1207" s="4" t="s">
        <v>5082</v>
      </c>
      <c r="S1207" s="5" t="s">
        <v>4476</v>
      </c>
      <c r="T1207" s="5" t="s">
        <v>2830</v>
      </c>
      <c r="Y1207" s="5" t="s">
        <v>5139</v>
      </c>
      <c r="Z1207" s="5" t="s">
        <v>2106</v>
      </c>
      <c r="AC1207" s="5">
        <v>48</v>
      </c>
      <c r="AD1207" s="5" t="s">
        <v>180</v>
      </c>
      <c r="AE1207" s="5" t="s">
        <v>181</v>
      </c>
    </row>
    <row r="1208" spans="1:72" ht="13.5" customHeight="1">
      <c r="A1208" s="7" t="str">
        <f>HYPERLINK("http://kyu.snu.ac.kr/sdhj/index.jsp?type=hj/GK14746_00IM0001_120a.jpg","1867_수북면_120a")</f>
        <v>1867_수북면_120a</v>
      </c>
      <c r="B1208" s="4">
        <v>1867</v>
      </c>
      <c r="C1208" s="4" t="s">
        <v>7493</v>
      </c>
      <c r="D1208" s="4" t="s">
        <v>7494</v>
      </c>
      <c r="E1208" s="4">
        <v>1207</v>
      </c>
      <c r="F1208" s="5">
        <v>7</v>
      </c>
      <c r="G1208" s="5" t="s">
        <v>4149</v>
      </c>
      <c r="H1208" s="5" t="s">
        <v>4150</v>
      </c>
      <c r="I1208" s="5">
        <v>13</v>
      </c>
      <c r="L1208" s="5">
        <v>4</v>
      </c>
      <c r="M1208" s="4" t="s">
        <v>5126</v>
      </c>
      <c r="N1208" s="4" t="s">
        <v>5082</v>
      </c>
      <c r="S1208" s="5" t="s">
        <v>4476</v>
      </c>
      <c r="T1208" s="5" t="s">
        <v>2830</v>
      </c>
      <c r="Y1208" s="5" t="s">
        <v>5140</v>
      </c>
      <c r="Z1208" s="5" t="s">
        <v>4606</v>
      </c>
      <c r="AC1208" s="5">
        <v>43</v>
      </c>
      <c r="AD1208" s="5" t="s">
        <v>140</v>
      </c>
      <c r="AE1208" s="5" t="s">
        <v>141</v>
      </c>
    </row>
    <row r="1209" spans="1:72" ht="13.5" customHeight="1">
      <c r="A1209" s="7" t="str">
        <f>HYPERLINK("http://kyu.snu.ac.kr/sdhj/index.jsp?type=hj/GK14746_00IM0001_120a.jpg","1867_수북면_120a")</f>
        <v>1867_수북면_120a</v>
      </c>
      <c r="B1209" s="4">
        <v>1867</v>
      </c>
      <c r="C1209" s="4" t="s">
        <v>7493</v>
      </c>
      <c r="D1209" s="4" t="s">
        <v>7494</v>
      </c>
      <c r="E1209" s="4">
        <v>1208</v>
      </c>
      <c r="F1209" s="5">
        <v>7</v>
      </c>
      <c r="G1209" s="5" t="s">
        <v>4149</v>
      </c>
      <c r="H1209" s="5" t="s">
        <v>4150</v>
      </c>
      <c r="I1209" s="5">
        <v>13</v>
      </c>
      <c r="L1209" s="5">
        <v>4</v>
      </c>
      <c r="M1209" s="4" t="s">
        <v>5126</v>
      </c>
      <c r="N1209" s="4" t="s">
        <v>5082</v>
      </c>
      <c r="S1209" s="5" t="s">
        <v>114</v>
      </c>
      <c r="T1209" s="5" t="s">
        <v>115</v>
      </c>
      <c r="Y1209" s="5" t="s">
        <v>5141</v>
      </c>
      <c r="Z1209" s="5" t="s">
        <v>5142</v>
      </c>
      <c r="AC1209" s="5">
        <v>27</v>
      </c>
      <c r="AD1209" s="5" t="s">
        <v>174</v>
      </c>
      <c r="AE1209" s="5" t="s">
        <v>175</v>
      </c>
    </row>
    <row r="1210" spans="1:72" ht="13.5" customHeight="1">
      <c r="A1210" s="7" t="str">
        <f>HYPERLINK("http://kyu.snu.ac.kr/sdhj/index.jsp?type=hj/GK14746_00IM0001_120a.jpg","1867_수북면_120a")</f>
        <v>1867_수북면_120a</v>
      </c>
      <c r="B1210" s="4">
        <v>1867</v>
      </c>
      <c r="C1210" s="4" t="s">
        <v>7493</v>
      </c>
      <c r="D1210" s="4" t="s">
        <v>7494</v>
      </c>
      <c r="E1210" s="4">
        <v>1209</v>
      </c>
      <c r="F1210" s="5">
        <v>7</v>
      </c>
      <c r="G1210" s="5" t="s">
        <v>4149</v>
      </c>
      <c r="H1210" s="5" t="s">
        <v>4150</v>
      </c>
      <c r="I1210" s="5">
        <v>13</v>
      </c>
      <c r="L1210" s="5">
        <v>4</v>
      </c>
      <c r="M1210" s="4" t="s">
        <v>5126</v>
      </c>
      <c r="N1210" s="4" t="s">
        <v>5082</v>
      </c>
      <c r="S1210" s="5" t="s">
        <v>4476</v>
      </c>
      <c r="T1210" s="5" t="s">
        <v>2830</v>
      </c>
      <c r="Y1210" s="5" t="s">
        <v>5143</v>
      </c>
      <c r="Z1210" s="5" t="s">
        <v>5144</v>
      </c>
      <c r="AC1210" s="5">
        <v>27</v>
      </c>
      <c r="AD1210" s="5" t="s">
        <v>174</v>
      </c>
      <c r="AE1210" s="5" t="s">
        <v>175</v>
      </c>
    </row>
    <row r="1211" spans="1:72" ht="13.5" customHeight="1">
      <c r="A1211" s="7" t="str">
        <f>HYPERLINK("http://kyu.snu.ac.kr/sdhj/index.jsp?type=hj/GK14746_00IM0001_120a.jpg","1867_수북면_120a")</f>
        <v>1867_수북면_120a</v>
      </c>
      <c r="B1211" s="4">
        <v>1867</v>
      </c>
      <c r="C1211" s="4" t="s">
        <v>7493</v>
      </c>
      <c r="D1211" s="4" t="s">
        <v>7494</v>
      </c>
      <c r="E1211" s="4">
        <v>1210</v>
      </c>
      <c r="F1211" s="5">
        <v>7</v>
      </c>
      <c r="G1211" s="5" t="s">
        <v>4149</v>
      </c>
      <c r="H1211" s="5" t="s">
        <v>4150</v>
      </c>
      <c r="I1211" s="5">
        <v>13</v>
      </c>
      <c r="L1211" s="5">
        <v>4</v>
      </c>
      <c r="M1211" s="4" t="s">
        <v>5126</v>
      </c>
      <c r="N1211" s="4" t="s">
        <v>5082</v>
      </c>
      <c r="T1211" s="5" t="s">
        <v>7495</v>
      </c>
      <c r="U1211" s="5" t="s">
        <v>170</v>
      </c>
      <c r="V1211" s="5" t="s">
        <v>171</v>
      </c>
      <c r="Y1211" s="5" t="s">
        <v>5145</v>
      </c>
      <c r="Z1211" s="5" t="s">
        <v>5146</v>
      </c>
      <c r="AD1211" s="5" t="s">
        <v>992</v>
      </c>
      <c r="AE1211" s="5" t="s">
        <v>993</v>
      </c>
    </row>
    <row r="1212" spans="1:72" ht="13.5" customHeight="1">
      <c r="A1212" s="7" t="str">
        <f>HYPERLINK("http://kyu.snu.ac.kr/sdhj/index.jsp?type=hj/GK14746_00IM0001_120a.jpg","1867_수북면_120a")</f>
        <v>1867_수북면_120a</v>
      </c>
      <c r="B1212" s="4">
        <v>1867</v>
      </c>
      <c r="C1212" s="4" t="s">
        <v>7493</v>
      </c>
      <c r="D1212" s="4" t="s">
        <v>7494</v>
      </c>
      <c r="E1212" s="4">
        <v>1211</v>
      </c>
      <c r="F1212" s="5">
        <v>7</v>
      </c>
      <c r="G1212" s="5" t="s">
        <v>4149</v>
      </c>
      <c r="H1212" s="5" t="s">
        <v>4150</v>
      </c>
      <c r="I1212" s="5">
        <v>13</v>
      </c>
      <c r="L1212" s="5">
        <v>4</v>
      </c>
      <c r="M1212" s="4" t="s">
        <v>5126</v>
      </c>
      <c r="N1212" s="4" t="s">
        <v>5082</v>
      </c>
      <c r="T1212" s="5" t="s">
        <v>7495</v>
      </c>
      <c r="U1212" s="5" t="s">
        <v>170</v>
      </c>
      <c r="V1212" s="5" t="s">
        <v>171</v>
      </c>
      <c r="Y1212" s="5" t="s">
        <v>5147</v>
      </c>
      <c r="Z1212" s="5" t="s">
        <v>5148</v>
      </c>
      <c r="AD1212" s="5" t="s">
        <v>328</v>
      </c>
      <c r="AE1212" s="5" t="s">
        <v>329</v>
      </c>
    </row>
    <row r="1213" spans="1:72" ht="13.5" customHeight="1">
      <c r="A1213" s="7" t="str">
        <f>HYPERLINK("http://kyu.snu.ac.kr/sdhj/index.jsp?type=hj/GK14746_00IM0001_120a.jpg","1867_수북면_120a")</f>
        <v>1867_수북면_120a</v>
      </c>
      <c r="B1213" s="4">
        <v>1867</v>
      </c>
      <c r="C1213" s="4" t="s">
        <v>7493</v>
      </c>
      <c r="D1213" s="4" t="s">
        <v>7494</v>
      </c>
      <c r="E1213" s="4">
        <v>1212</v>
      </c>
      <c r="F1213" s="5">
        <v>7</v>
      </c>
      <c r="G1213" s="5" t="s">
        <v>4149</v>
      </c>
      <c r="H1213" s="5" t="s">
        <v>4150</v>
      </c>
      <c r="I1213" s="5">
        <v>13</v>
      </c>
      <c r="L1213" s="5">
        <v>4</v>
      </c>
      <c r="M1213" s="4" t="s">
        <v>5126</v>
      </c>
      <c r="N1213" s="4" t="s">
        <v>5082</v>
      </c>
      <c r="T1213" s="5" t="s">
        <v>7495</v>
      </c>
      <c r="U1213" s="5" t="s">
        <v>170</v>
      </c>
      <c r="V1213" s="5" t="s">
        <v>171</v>
      </c>
      <c r="Y1213" s="5" t="s">
        <v>5149</v>
      </c>
      <c r="Z1213" s="5" t="s">
        <v>5150</v>
      </c>
      <c r="AD1213" s="5" t="s">
        <v>120</v>
      </c>
      <c r="AE1213" s="5" t="s">
        <v>121</v>
      </c>
    </row>
    <row r="1214" spans="1:72" ht="13.5" customHeight="1">
      <c r="A1214" s="7" t="str">
        <f>HYPERLINK("http://kyu.snu.ac.kr/sdhj/index.jsp?type=hj/GK14746_00IM0001_120a.jpg","1867_수북면_120a")</f>
        <v>1867_수북면_120a</v>
      </c>
      <c r="B1214" s="4">
        <v>1867</v>
      </c>
      <c r="C1214" s="4" t="s">
        <v>7493</v>
      </c>
      <c r="D1214" s="4" t="s">
        <v>7494</v>
      </c>
      <c r="E1214" s="4">
        <v>1213</v>
      </c>
      <c r="F1214" s="5">
        <v>7</v>
      </c>
      <c r="G1214" s="5" t="s">
        <v>4149</v>
      </c>
      <c r="H1214" s="5" t="s">
        <v>4150</v>
      </c>
      <c r="I1214" s="5">
        <v>13</v>
      </c>
      <c r="L1214" s="5">
        <v>5</v>
      </c>
      <c r="M1214" s="4" t="s">
        <v>8347</v>
      </c>
      <c r="N1214" s="4" t="s">
        <v>8348</v>
      </c>
      <c r="Q1214" s="5" t="s">
        <v>5151</v>
      </c>
      <c r="R1214" s="5" t="s">
        <v>5152</v>
      </c>
      <c r="T1214" s="5" t="s">
        <v>7558</v>
      </c>
      <c r="W1214" s="5" t="s">
        <v>210</v>
      </c>
      <c r="X1214" s="5" t="s">
        <v>211</v>
      </c>
      <c r="Y1214" s="5" t="s">
        <v>5153</v>
      </c>
      <c r="Z1214" s="5" t="s">
        <v>5154</v>
      </c>
      <c r="AC1214" s="5">
        <v>33</v>
      </c>
      <c r="AD1214" s="5" t="s">
        <v>994</v>
      </c>
      <c r="AE1214" s="5" t="s">
        <v>995</v>
      </c>
      <c r="AJ1214" s="5" t="s">
        <v>35</v>
      </c>
      <c r="AK1214" s="5" t="s">
        <v>36</v>
      </c>
      <c r="AL1214" s="5" t="s">
        <v>154</v>
      </c>
      <c r="AM1214" s="5" t="s">
        <v>155</v>
      </c>
      <c r="AT1214" s="5" t="s">
        <v>369</v>
      </c>
      <c r="AU1214" s="5" t="s">
        <v>370</v>
      </c>
      <c r="AV1214" s="5" t="s">
        <v>5155</v>
      </c>
      <c r="AW1214" s="5" t="s">
        <v>5156</v>
      </c>
      <c r="BG1214" s="5" t="s">
        <v>369</v>
      </c>
      <c r="BH1214" s="5" t="s">
        <v>370</v>
      </c>
      <c r="BI1214" s="5" t="s">
        <v>5157</v>
      </c>
      <c r="BJ1214" s="5" t="s">
        <v>5158</v>
      </c>
      <c r="BK1214" s="5" t="s">
        <v>8349</v>
      </c>
      <c r="BL1214" s="5" t="s">
        <v>8350</v>
      </c>
      <c r="BM1214" s="5" t="s">
        <v>5159</v>
      </c>
      <c r="BN1214" s="5" t="s">
        <v>5160</v>
      </c>
      <c r="BO1214" s="5" t="s">
        <v>369</v>
      </c>
      <c r="BP1214" s="5" t="s">
        <v>370</v>
      </c>
      <c r="BQ1214" s="5" t="s">
        <v>5161</v>
      </c>
      <c r="BR1214" s="5" t="s">
        <v>5162</v>
      </c>
      <c r="BS1214" s="5" t="s">
        <v>342</v>
      </c>
      <c r="BT1214" s="5" t="s">
        <v>343</v>
      </c>
    </row>
    <row r="1215" spans="1:72" ht="13.5" customHeight="1">
      <c r="A1215" s="7" t="str">
        <f>HYPERLINK("http://kyu.snu.ac.kr/sdhj/index.jsp?type=hj/GK14746_00IM0001_120a.jpg","1867_수북면_120a")</f>
        <v>1867_수북면_120a</v>
      </c>
      <c r="B1215" s="4">
        <v>1867</v>
      </c>
      <c r="C1215" s="4" t="s">
        <v>7621</v>
      </c>
      <c r="D1215" s="4" t="s">
        <v>7622</v>
      </c>
      <c r="E1215" s="4">
        <v>1214</v>
      </c>
      <c r="F1215" s="5">
        <v>7</v>
      </c>
      <c r="G1215" s="5" t="s">
        <v>4149</v>
      </c>
      <c r="H1215" s="5" t="s">
        <v>4150</v>
      </c>
      <c r="I1215" s="5">
        <v>13</v>
      </c>
      <c r="L1215" s="5">
        <v>5</v>
      </c>
      <c r="M1215" s="4" t="s">
        <v>8347</v>
      </c>
      <c r="N1215" s="4" t="s">
        <v>8348</v>
      </c>
      <c r="S1215" s="5" t="s">
        <v>96</v>
      </c>
      <c r="T1215" s="5" t="s">
        <v>97</v>
      </c>
      <c r="W1215" s="5" t="s">
        <v>497</v>
      </c>
      <c r="X1215" s="5" t="s">
        <v>498</v>
      </c>
      <c r="Y1215" s="5" t="s">
        <v>22</v>
      </c>
      <c r="Z1215" s="5" t="s">
        <v>23</v>
      </c>
      <c r="AC1215" s="5">
        <v>24</v>
      </c>
      <c r="AD1215" s="5" t="s">
        <v>268</v>
      </c>
      <c r="AE1215" s="5" t="s">
        <v>269</v>
      </c>
      <c r="AJ1215" s="5" t="s">
        <v>35</v>
      </c>
      <c r="AK1215" s="5" t="s">
        <v>36</v>
      </c>
      <c r="AL1215" s="5" t="s">
        <v>8351</v>
      </c>
      <c r="AM1215" s="5" t="s">
        <v>8352</v>
      </c>
    </row>
    <row r="1216" spans="1:72" ht="13.5" customHeight="1">
      <c r="A1216" s="7" t="str">
        <f>HYPERLINK("http://kyu.snu.ac.kr/sdhj/index.jsp?type=hj/GK14746_00IM0001_120a.jpg","1867_수북면_120a")</f>
        <v>1867_수북면_120a</v>
      </c>
      <c r="B1216" s="4">
        <v>1867</v>
      </c>
      <c r="C1216" s="4" t="s">
        <v>7566</v>
      </c>
      <c r="D1216" s="4" t="s">
        <v>7567</v>
      </c>
      <c r="E1216" s="4">
        <v>1215</v>
      </c>
      <c r="F1216" s="5">
        <v>7</v>
      </c>
      <c r="G1216" s="5" t="s">
        <v>4149</v>
      </c>
      <c r="H1216" s="5" t="s">
        <v>4150</v>
      </c>
      <c r="I1216" s="5">
        <v>13</v>
      </c>
      <c r="L1216" s="5">
        <v>5</v>
      </c>
      <c r="M1216" s="4" t="s">
        <v>8347</v>
      </c>
      <c r="N1216" s="4" t="s">
        <v>8348</v>
      </c>
      <c r="S1216" s="5" t="s">
        <v>114</v>
      </c>
      <c r="T1216" s="5" t="s">
        <v>115</v>
      </c>
      <c r="Y1216" s="5" t="s">
        <v>5163</v>
      </c>
      <c r="Z1216" s="5" t="s">
        <v>5164</v>
      </c>
      <c r="AC1216" s="5">
        <v>15</v>
      </c>
      <c r="AD1216" s="5" t="s">
        <v>128</v>
      </c>
      <c r="AE1216" s="5" t="s">
        <v>129</v>
      </c>
    </row>
    <row r="1217" spans="1:72" ht="13.5" customHeight="1">
      <c r="A1217" s="7" t="str">
        <f>HYPERLINK("http://kyu.snu.ac.kr/sdhj/index.jsp?type=hj/GK14746_00IM0001_120a.jpg","1867_수북면_120a")</f>
        <v>1867_수북면_120a</v>
      </c>
      <c r="B1217" s="4">
        <v>1867</v>
      </c>
      <c r="C1217" s="4" t="s">
        <v>7566</v>
      </c>
      <c r="D1217" s="4" t="s">
        <v>7567</v>
      </c>
      <c r="E1217" s="4">
        <v>1216</v>
      </c>
      <c r="F1217" s="5">
        <v>7</v>
      </c>
      <c r="G1217" s="5" t="s">
        <v>4149</v>
      </c>
      <c r="H1217" s="5" t="s">
        <v>4150</v>
      </c>
      <c r="I1217" s="5">
        <v>13</v>
      </c>
      <c r="L1217" s="5">
        <v>5</v>
      </c>
      <c r="M1217" s="4" t="s">
        <v>8347</v>
      </c>
      <c r="N1217" s="4" t="s">
        <v>8348</v>
      </c>
      <c r="S1217" s="5" t="s">
        <v>114</v>
      </c>
      <c r="T1217" s="5" t="s">
        <v>115</v>
      </c>
      <c r="Y1217" s="5" t="s">
        <v>5165</v>
      </c>
      <c r="Z1217" s="5" t="s">
        <v>5166</v>
      </c>
      <c r="AC1217" s="5">
        <v>12</v>
      </c>
      <c r="AD1217" s="5" t="s">
        <v>765</v>
      </c>
      <c r="AE1217" s="5" t="s">
        <v>766</v>
      </c>
    </row>
    <row r="1218" spans="1:72" ht="13.5" customHeight="1">
      <c r="A1218" s="7" t="str">
        <f>HYPERLINK("http://kyu.snu.ac.kr/sdhj/index.jsp?type=hj/GK14746_00IM0001_120a.jpg","1867_수북면_120a")</f>
        <v>1867_수북면_120a</v>
      </c>
      <c r="B1218" s="4">
        <v>1867</v>
      </c>
      <c r="C1218" s="4" t="s">
        <v>7566</v>
      </c>
      <c r="D1218" s="4" t="s">
        <v>7567</v>
      </c>
      <c r="E1218" s="4">
        <v>1217</v>
      </c>
      <c r="F1218" s="5">
        <v>7</v>
      </c>
      <c r="G1218" s="5" t="s">
        <v>4149</v>
      </c>
      <c r="H1218" s="5" t="s">
        <v>4150</v>
      </c>
      <c r="I1218" s="5">
        <v>13</v>
      </c>
      <c r="L1218" s="5">
        <v>5</v>
      </c>
      <c r="M1218" s="4" t="s">
        <v>8347</v>
      </c>
      <c r="N1218" s="4" t="s">
        <v>8348</v>
      </c>
      <c r="S1218" s="5" t="s">
        <v>254</v>
      </c>
      <c r="T1218" s="5" t="s">
        <v>255</v>
      </c>
      <c r="Y1218" s="5" t="s">
        <v>5167</v>
      </c>
      <c r="Z1218" s="5" t="s">
        <v>5168</v>
      </c>
      <c r="AC1218" s="5">
        <v>25</v>
      </c>
      <c r="AD1218" s="5" t="s">
        <v>573</v>
      </c>
      <c r="AE1218" s="5" t="s">
        <v>574</v>
      </c>
    </row>
    <row r="1219" spans="1:72" ht="13.5" customHeight="1">
      <c r="A1219" s="7" t="str">
        <f>HYPERLINK("http://kyu.snu.ac.kr/sdhj/index.jsp?type=hj/GK14746_00IM0001_120a.jpg","1867_수북면_120a")</f>
        <v>1867_수북면_120a</v>
      </c>
      <c r="B1219" s="4">
        <v>1867</v>
      </c>
      <c r="C1219" s="4" t="s">
        <v>7566</v>
      </c>
      <c r="D1219" s="4" t="s">
        <v>7567</v>
      </c>
      <c r="E1219" s="4">
        <v>1218</v>
      </c>
      <c r="F1219" s="5">
        <v>7</v>
      </c>
      <c r="G1219" s="5" t="s">
        <v>4149</v>
      </c>
      <c r="H1219" s="5" t="s">
        <v>4150</v>
      </c>
      <c r="I1219" s="5">
        <v>14</v>
      </c>
      <c r="J1219" s="5" t="s">
        <v>5169</v>
      </c>
      <c r="K1219" s="5" t="s">
        <v>5170</v>
      </c>
      <c r="L1219" s="5">
        <v>1</v>
      </c>
      <c r="M1219" s="4" t="s">
        <v>5169</v>
      </c>
      <c r="N1219" s="4" t="s">
        <v>5170</v>
      </c>
      <c r="T1219" s="5" t="s">
        <v>8265</v>
      </c>
      <c r="U1219" s="5" t="s">
        <v>369</v>
      </c>
      <c r="V1219" s="5" t="s">
        <v>370</v>
      </c>
      <c r="W1219" s="5" t="s">
        <v>78</v>
      </c>
      <c r="X1219" s="5" t="s">
        <v>79</v>
      </c>
      <c r="Y1219" s="5" t="s">
        <v>5171</v>
      </c>
      <c r="Z1219" s="5" t="s">
        <v>5172</v>
      </c>
      <c r="AC1219" s="5">
        <v>65</v>
      </c>
      <c r="AD1219" s="5" t="s">
        <v>2014</v>
      </c>
      <c r="AE1219" s="5" t="s">
        <v>2015</v>
      </c>
      <c r="AJ1219" s="5" t="s">
        <v>35</v>
      </c>
      <c r="AK1219" s="5" t="s">
        <v>36</v>
      </c>
      <c r="AL1219" s="5" t="s">
        <v>160</v>
      </c>
      <c r="AM1219" s="5" t="s">
        <v>161</v>
      </c>
      <c r="AT1219" s="5" t="s">
        <v>369</v>
      </c>
      <c r="AU1219" s="5" t="s">
        <v>370</v>
      </c>
      <c r="AV1219" s="5" t="s">
        <v>5173</v>
      </c>
      <c r="AW1219" s="5" t="s">
        <v>3482</v>
      </c>
      <c r="BG1219" s="5" t="s">
        <v>369</v>
      </c>
      <c r="BH1219" s="5" t="s">
        <v>370</v>
      </c>
      <c r="BI1219" s="5" t="s">
        <v>4492</v>
      </c>
      <c r="BJ1219" s="5" t="s">
        <v>4493</v>
      </c>
      <c r="BK1219" s="5" t="s">
        <v>369</v>
      </c>
      <c r="BL1219" s="5" t="s">
        <v>370</v>
      </c>
      <c r="BM1219" s="5" t="s">
        <v>4494</v>
      </c>
      <c r="BN1219" s="5" t="s">
        <v>4495</v>
      </c>
      <c r="BO1219" s="5" t="s">
        <v>369</v>
      </c>
      <c r="BP1219" s="5" t="s">
        <v>370</v>
      </c>
      <c r="BQ1219" s="5" t="s">
        <v>5174</v>
      </c>
      <c r="BR1219" s="5" t="s">
        <v>5175</v>
      </c>
      <c r="BS1219" s="5" t="s">
        <v>428</v>
      </c>
      <c r="BT1219" s="5" t="s">
        <v>429</v>
      </c>
    </row>
    <row r="1220" spans="1:72" ht="13.5" customHeight="1">
      <c r="A1220" s="7" t="str">
        <f>HYPERLINK("http://kyu.snu.ac.kr/sdhj/index.jsp?type=hj/GK14746_00IM0001_120a.jpg","1867_수북면_120a")</f>
        <v>1867_수북면_120a</v>
      </c>
      <c r="B1220" s="4">
        <v>1867</v>
      </c>
      <c r="C1220" s="4" t="s">
        <v>7553</v>
      </c>
      <c r="D1220" s="4" t="s">
        <v>7554</v>
      </c>
      <c r="E1220" s="4">
        <v>1219</v>
      </c>
      <c r="F1220" s="5">
        <v>7</v>
      </c>
      <c r="G1220" s="5" t="s">
        <v>4149</v>
      </c>
      <c r="H1220" s="5" t="s">
        <v>4150</v>
      </c>
      <c r="I1220" s="5">
        <v>14</v>
      </c>
      <c r="L1220" s="5">
        <v>1</v>
      </c>
      <c r="M1220" s="4" t="s">
        <v>5169</v>
      </c>
      <c r="N1220" s="4" t="s">
        <v>5170</v>
      </c>
      <c r="S1220" s="5" t="s">
        <v>254</v>
      </c>
      <c r="T1220" s="5" t="s">
        <v>255</v>
      </c>
      <c r="Y1220" s="5" t="s">
        <v>5176</v>
      </c>
      <c r="Z1220" s="5" t="s">
        <v>3261</v>
      </c>
      <c r="AC1220" s="5">
        <v>54</v>
      </c>
      <c r="AD1220" s="5" t="s">
        <v>970</v>
      </c>
      <c r="AE1220" s="5" t="s">
        <v>971</v>
      </c>
    </row>
    <row r="1221" spans="1:72" ht="13.5" customHeight="1">
      <c r="A1221" s="7" t="str">
        <f>HYPERLINK("http://kyu.snu.ac.kr/sdhj/index.jsp?type=hj/GK14746_00IM0001_120a.jpg","1867_수북면_120a")</f>
        <v>1867_수북면_120a</v>
      </c>
      <c r="B1221" s="4">
        <v>1867</v>
      </c>
      <c r="C1221" s="4" t="s">
        <v>7766</v>
      </c>
      <c r="D1221" s="4" t="s">
        <v>7767</v>
      </c>
      <c r="E1221" s="4">
        <v>1220</v>
      </c>
      <c r="F1221" s="5">
        <v>7</v>
      </c>
      <c r="G1221" s="5" t="s">
        <v>4149</v>
      </c>
      <c r="H1221" s="5" t="s">
        <v>4150</v>
      </c>
      <c r="I1221" s="5">
        <v>14</v>
      </c>
      <c r="L1221" s="5">
        <v>1</v>
      </c>
      <c r="M1221" s="4" t="s">
        <v>5169</v>
      </c>
      <c r="N1221" s="4" t="s">
        <v>5170</v>
      </c>
      <c r="S1221" s="5" t="s">
        <v>2162</v>
      </c>
      <c r="T1221" s="5" t="s">
        <v>2163</v>
      </c>
      <c r="W1221" s="5" t="s">
        <v>210</v>
      </c>
      <c r="X1221" s="5" t="s">
        <v>211</v>
      </c>
      <c r="Y1221" s="5" t="s">
        <v>22</v>
      </c>
      <c r="Z1221" s="5" t="s">
        <v>23</v>
      </c>
      <c r="AC1221" s="5">
        <v>50</v>
      </c>
      <c r="AD1221" s="5" t="s">
        <v>194</v>
      </c>
      <c r="AE1221" s="5" t="s">
        <v>195</v>
      </c>
    </row>
    <row r="1222" spans="1:72" ht="13.5" customHeight="1">
      <c r="A1222" s="7" t="str">
        <f>HYPERLINK("http://kyu.snu.ac.kr/sdhj/index.jsp?type=hj/GK14746_00IM0001_120a.jpg","1867_수북면_120a")</f>
        <v>1867_수북면_120a</v>
      </c>
      <c r="B1222" s="4">
        <v>1867</v>
      </c>
      <c r="C1222" s="4" t="s">
        <v>7766</v>
      </c>
      <c r="D1222" s="4" t="s">
        <v>7767</v>
      </c>
      <c r="E1222" s="4">
        <v>1221</v>
      </c>
      <c r="F1222" s="5">
        <v>7</v>
      </c>
      <c r="G1222" s="5" t="s">
        <v>4149</v>
      </c>
      <c r="H1222" s="5" t="s">
        <v>4150</v>
      </c>
      <c r="I1222" s="5">
        <v>14</v>
      </c>
      <c r="L1222" s="5">
        <v>1</v>
      </c>
      <c r="M1222" s="4" t="s">
        <v>5169</v>
      </c>
      <c r="N1222" s="4" t="s">
        <v>5170</v>
      </c>
      <c r="S1222" s="5" t="s">
        <v>114</v>
      </c>
      <c r="T1222" s="5" t="s">
        <v>115</v>
      </c>
      <c r="Y1222" s="5" t="s">
        <v>5177</v>
      </c>
      <c r="Z1222" s="5" t="s">
        <v>5178</v>
      </c>
      <c r="AC1222" s="5">
        <v>43</v>
      </c>
      <c r="AD1222" s="5" t="s">
        <v>140</v>
      </c>
      <c r="AE1222" s="5" t="s">
        <v>141</v>
      </c>
    </row>
    <row r="1223" spans="1:72" ht="13.5" customHeight="1">
      <c r="A1223" s="7" t="str">
        <f>HYPERLINK("http://kyu.snu.ac.kr/sdhj/index.jsp?type=hj/GK14746_00IM0001_120a.jpg","1867_수북면_120a")</f>
        <v>1867_수북면_120a</v>
      </c>
      <c r="B1223" s="4">
        <v>1867</v>
      </c>
      <c r="C1223" s="4" t="s">
        <v>7766</v>
      </c>
      <c r="D1223" s="4" t="s">
        <v>7767</v>
      </c>
      <c r="E1223" s="4">
        <v>1222</v>
      </c>
      <c r="F1223" s="5">
        <v>7</v>
      </c>
      <c r="G1223" s="5" t="s">
        <v>4149</v>
      </c>
      <c r="H1223" s="5" t="s">
        <v>4150</v>
      </c>
      <c r="I1223" s="5">
        <v>14</v>
      </c>
      <c r="L1223" s="5">
        <v>1</v>
      </c>
      <c r="M1223" s="4" t="s">
        <v>5169</v>
      </c>
      <c r="N1223" s="4" t="s">
        <v>5170</v>
      </c>
      <c r="S1223" s="5" t="s">
        <v>114</v>
      </c>
      <c r="T1223" s="5" t="s">
        <v>115</v>
      </c>
      <c r="Y1223" s="5" t="s">
        <v>5179</v>
      </c>
      <c r="Z1223" s="5" t="s">
        <v>5180</v>
      </c>
      <c r="AC1223" s="5">
        <v>31</v>
      </c>
      <c r="AD1223" s="5" t="s">
        <v>158</v>
      </c>
      <c r="AE1223" s="5" t="s">
        <v>159</v>
      </c>
    </row>
    <row r="1224" spans="1:72" ht="13.5" customHeight="1">
      <c r="A1224" s="7" t="str">
        <f>HYPERLINK("http://kyu.snu.ac.kr/sdhj/index.jsp?type=hj/GK14746_00IM0001_120a.jpg","1867_수북면_120a")</f>
        <v>1867_수북면_120a</v>
      </c>
      <c r="B1224" s="4">
        <v>1867</v>
      </c>
      <c r="C1224" s="4" t="s">
        <v>7766</v>
      </c>
      <c r="D1224" s="4" t="s">
        <v>7767</v>
      </c>
      <c r="E1224" s="4">
        <v>1223</v>
      </c>
      <c r="F1224" s="5">
        <v>7</v>
      </c>
      <c r="G1224" s="5" t="s">
        <v>4149</v>
      </c>
      <c r="H1224" s="5" t="s">
        <v>4150</v>
      </c>
      <c r="I1224" s="5">
        <v>14</v>
      </c>
      <c r="L1224" s="5">
        <v>1</v>
      </c>
      <c r="M1224" s="4" t="s">
        <v>5169</v>
      </c>
      <c r="N1224" s="4" t="s">
        <v>5170</v>
      </c>
      <c r="S1224" s="5" t="s">
        <v>114</v>
      </c>
      <c r="T1224" s="5" t="s">
        <v>115</v>
      </c>
      <c r="Y1224" s="5" t="s">
        <v>5181</v>
      </c>
      <c r="Z1224" s="5" t="s">
        <v>5182</v>
      </c>
      <c r="AC1224" s="5">
        <v>39</v>
      </c>
      <c r="AD1224" s="5" t="s">
        <v>260</v>
      </c>
      <c r="AE1224" s="5" t="s">
        <v>261</v>
      </c>
    </row>
    <row r="1225" spans="1:72" ht="13.5" customHeight="1">
      <c r="A1225" s="7" t="str">
        <f>HYPERLINK("http://kyu.snu.ac.kr/sdhj/index.jsp?type=hj/GK14746_00IM0001_120a.jpg","1867_수북면_120a")</f>
        <v>1867_수북면_120a</v>
      </c>
      <c r="B1225" s="4">
        <v>1867</v>
      </c>
      <c r="C1225" s="4" t="s">
        <v>7766</v>
      </c>
      <c r="D1225" s="4" t="s">
        <v>7767</v>
      </c>
      <c r="E1225" s="4">
        <v>1224</v>
      </c>
      <c r="F1225" s="5">
        <v>7</v>
      </c>
      <c r="G1225" s="5" t="s">
        <v>4149</v>
      </c>
      <c r="H1225" s="5" t="s">
        <v>4150</v>
      </c>
      <c r="I1225" s="5">
        <v>14</v>
      </c>
      <c r="L1225" s="5">
        <v>2</v>
      </c>
      <c r="M1225" s="4" t="s">
        <v>4262</v>
      </c>
      <c r="N1225" s="4" t="s">
        <v>4263</v>
      </c>
      <c r="O1225" s="5" t="s">
        <v>14</v>
      </c>
      <c r="P1225" s="5" t="s">
        <v>15</v>
      </c>
      <c r="T1225" s="5" t="s">
        <v>7988</v>
      </c>
      <c r="W1225" s="5" t="s">
        <v>78</v>
      </c>
      <c r="X1225" s="5" t="s">
        <v>79</v>
      </c>
      <c r="Y1225" s="5" t="s">
        <v>98</v>
      </c>
      <c r="Z1225" s="5" t="s">
        <v>99</v>
      </c>
      <c r="AC1225" s="5">
        <v>60</v>
      </c>
      <c r="AD1225" s="5" t="s">
        <v>2443</v>
      </c>
      <c r="AE1225" s="5" t="s">
        <v>2444</v>
      </c>
      <c r="AJ1225" s="5" t="s">
        <v>35</v>
      </c>
      <c r="AK1225" s="5" t="s">
        <v>36</v>
      </c>
      <c r="AL1225" s="5" t="s">
        <v>160</v>
      </c>
      <c r="AM1225" s="5" t="s">
        <v>161</v>
      </c>
      <c r="AT1225" s="5" t="s">
        <v>369</v>
      </c>
      <c r="AU1225" s="5" t="s">
        <v>370</v>
      </c>
      <c r="AV1225" s="5" t="s">
        <v>5183</v>
      </c>
      <c r="AW1225" s="5" t="s">
        <v>4411</v>
      </c>
      <c r="BG1225" s="5" t="s">
        <v>369</v>
      </c>
      <c r="BH1225" s="5" t="s">
        <v>370</v>
      </c>
      <c r="BI1225" s="5" t="s">
        <v>5184</v>
      </c>
      <c r="BJ1225" s="5" t="s">
        <v>5185</v>
      </c>
      <c r="BK1225" s="5" t="s">
        <v>369</v>
      </c>
      <c r="BL1225" s="5" t="s">
        <v>370</v>
      </c>
      <c r="BM1225" s="5" t="s">
        <v>5186</v>
      </c>
      <c r="BN1225" s="5" t="s">
        <v>5187</v>
      </c>
      <c r="BQ1225" s="5" t="s">
        <v>1249</v>
      </c>
      <c r="BR1225" s="5" t="s">
        <v>1250</v>
      </c>
    </row>
    <row r="1226" spans="1:72" ht="13.5" customHeight="1">
      <c r="A1226" s="7" t="str">
        <f>HYPERLINK("http://kyu.snu.ac.kr/sdhj/index.jsp?type=hj/GK14746_00IM0001_120a.jpg","1867_수북면_120a")</f>
        <v>1867_수북면_120a</v>
      </c>
      <c r="B1226" s="4">
        <v>1867</v>
      </c>
      <c r="C1226" s="4" t="s">
        <v>7993</v>
      </c>
      <c r="D1226" s="4" t="s">
        <v>7994</v>
      </c>
      <c r="E1226" s="4">
        <v>1225</v>
      </c>
      <c r="F1226" s="5">
        <v>7</v>
      </c>
      <c r="G1226" s="5" t="s">
        <v>4149</v>
      </c>
      <c r="H1226" s="5" t="s">
        <v>4150</v>
      </c>
      <c r="I1226" s="5">
        <v>14</v>
      </c>
      <c r="L1226" s="5">
        <v>2</v>
      </c>
      <c r="M1226" s="4" t="s">
        <v>4262</v>
      </c>
      <c r="N1226" s="4" t="s">
        <v>4263</v>
      </c>
      <c r="S1226" s="5" t="s">
        <v>114</v>
      </c>
      <c r="T1226" s="5" t="s">
        <v>115</v>
      </c>
      <c r="Y1226" s="5" t="s">
        <v>5188</v>
      </c>
      <c r="Z1226" s="5" t="s">
        <v>2307</v>
      </c>
      <c r="AC1226" s="5">
        <v>27</v>
      </c>
      <c r="AD1226" s="5" t="s">
        <v>174</v>
      </c>
      <c r="AE1226" s="5" t="s">
        <v>175</v>
      </c>
    </row>
    <row r="1227" spans="1:72" ht="13.5" customHeight="1">
      <c r="A1227" s="7" t="str">
        <f>HYPERLINK("http://kyu.snu.ac.kr/sdhj/index.jsp?type=hj/GK14746_00IM0001_120a.jpg","1867_수북면_120a")</f>
        <v>1867_수북면_120a</v>
      </c>
      <c r="B1227" s="4">
        <v>1867</v>
      </c>
      <c r="C1227" s="4" t="s">
        <v>7993</v>
      </c>
      <c r="D1227" s="4" t="s">
        <v>7994</v>
      </c>
      <c r="E1227" s="4">
        <v>1226</v>
      </c>
      <c r="F1227" s="5">
        <v>7</v>
      </c>
      <c r="G1227" s="5" t="s">
        <v>4149</v>
      </c>
      <c r="H1227" s="5" t="s">
        <v>4150</v>
      </c>
      <c r="I1227" s="5">
        <v>14</v>
      </c>
      <c r="L1227" s="5">
        <v>3</v>
      </c>
      <c r="M1227" s="4" t="s">
        <v>5189</v>
      </c>
      <c r="N1227" s="4" t="s">
        <v>5190</v>
      </c>
      <c r="T1227" s="5" t="s">
        <v>7948</v>
      </c>
      <c r="U1227" s="5" t="s">
        <v>369</v>
      </c>
      <c r="V1227" s="5" t="s">
        <v>370</v>
      </c>
      <c r="W1227" s="5" t="s">
        <v>678</v>
      </c>
      <c r="X1227" s="5" t="s">
        <v>679</v>
      </c>
      <c r="Y1227" s="5" t="s">
        <v>5191</v>
      </c>
      <c r="Z1227" s="5" t="s">
        <v>4098</v>
      </c>
      <c r="AC1227" s="5">
        <v>31</v>
      </c>
      <c r="AD1227" s="5" t="s">
        <v>804</v>
      </c>
      <c r="AE1227" s="5" t="s">
        <v>805</v>
      </c>
      <c r="AJ1227" s="5" t="s">
        <v>35</v>
      </c>
      <c r="AK1227" s="5" t="s">
        <v>36</v>
      </c>
      <c r="AL1227" s="5" t="s">
        <v>160</v>
      </c>
      <c r="AM1227" s="5" t="s">
        <v>161</v>
      </c>
      <c r="AT1227" s="5" t="s">
        <v>369</v>
      </c>
      <c r="AU1227" s="5" t="s">
        <v>370</v>
      </c>
      <c r="AV1227" s="5" t="s">
        <v>5192</v>
      </c>
      <c r="AW1227" s="5" t="s">
        <v>5193</v>
      </c>
      <c r="BG1227" s="5" t="s">
        <v>369</v>
      </c>
      <c r="BH1227" s="5" t="s">
        <v>370</v>
      </c>
      <c r="BI1227" s="5" t="s">
        <v>4206</v>
      </c>
      <c r="BJ1227" s="5" t="s">
        <v>4207</v>
      </c>
      <c r="BK1227" s="5" t="s">
        <v>369</v>
      </c>
      <c r="BL1227" s="5" t="s">
        <v>370</v>
      </c>
      <c r="BM1227" s="5" t="s">
        <v>3903</v>
      </c>
      <c r="BN1227" s="5" t="s">
        <v>3904</v>
      </c>
    </row>
    <row r="1228" spans="1:72" ht="13.5" customHeight="1">
      <c r="A1228" s="7" t="str">
        <f>HYPERLINK("http://kyu.snu.ac.kr/sdhj/index.jsp?type=hj/GK14746_00IM0001_120a.jpg","1867_수북면_120a")</f>
        <v>1867_수북면_120a</v>
      </c>
      <c r="B1228" s="4">
        <v>1867</v>
      </c>
      <c r="C1228" s="4" t="s">
        <v>7768</v>
      </c>
      <c r="D1228" s="4" t="s">
        <v>7769</v>
      </c>
      <c r="E1228" s="4">
        <v>1227</v>
      </c>
      <c r="F1228" s="5">
        <v>7</v>
      </c>
      <c r="G1228" s="5" t="s">
        <v>4149</v>
      </c>
      <c r="H1228" s="5" t="s">
        <v>4150</v>
      </c>
      <c r="I1228" s="5">
        <v>14</v>
      </c>
      <c r="L1228" s="5">
        <v>3</v>
      </c>
      <c r="M1228" s="4" t="s">
        <v>5189</v>
      </c>
      <c r="N1228" s="4" t="s">
        <v>5190</v>
      </c>
      <c r="S1228" s="5" t="s">
        <v>4597</v>
      </c>
      <c r="T1228" s="5" t="s">
        <v>4598</v>
      </c>
      <c r="W1228" s="5" t="s">
        <v>352</v>
      </c>
      <c r="X1228" s="5" t="s">
        <v>371</v>
      </c>
      <c r="Y1228" s="5" t="s">
        <v>22</v>
      </c>
      <c r="Z1228" s="5" t="s">
        <v>23</v>
      </c>
      <c r="AC1228" s="5">
        <v>85</v>
      </c>
      <c r="AD1228" s="5" t="s">
        <v>174</v>
      </c>
      <c r="AE1228" s="5" t="s">
        <v>175</v>
      </c>
    </row>
    <row r="1229" spans="1:72" ht="13.5" customHeight="1">
      <c r="A1229" s="7" t="str">
        <f>HYPERLINK("http://kyu.snu.ac.kr/sdhj/index.jsp?type=hj/GK14746_00IM0001_120b.jpg","1867_수북면_120b")</f>
        <v>1867_수북면_120b</v>
      </c>
      <c r="B1229" s="4">
        <v>1867</v>
      </c>
      <c r="C1229" s="4" t="s">
        <v>7768</v>
      </c>
      <c r="D1229" s="4" t="s">
        <v>7769</v>
      </c>
      <c r="E1229" s="4">
        <v>1228</v>
      </c>
      <c r="F1229" s="5">
        <v>7</v>
      </c>
      <c r="G1229" s="5" t="s">
        <v>4149</v>
      </c>
      <c r="H1229" s="5" t="s">
        <v>4150</v>
      </c>
      <c r="I1229" s="5">
        <v>14</v>
      </c>
      <c r="L1229" s="5">
        <v>3</v>
      </c>
      <c r="M1229" s="4" t="s">
        <v>5189</v>
      </c>
      <c r="N1229" s="4" t="s">
        <v>5190</v>
      </c>
      <c r="S1229" s="5" t="s">
        <v>8353</v>
      </c>
      <c r="T1229" s="5" t="s">
        <v>8354</v>
      </c>
      <c r="Y1229" s="5" t="s">
        <v>4857</v>
      </c>
      <c r="Z1229" s="5" t="s">
        <v>4205</v>
      </c>
      <c r="AC1229" s="5">
        <v>51</v>
      </c>
      <c r="AD1229" s="5" t="s">
        <v>180</v>
      </c>
      <c r="AE1229" s="5" t="s">
        <v>181</v>
      </c>
    </row>
    <row r="1230" spans="1:72" ht="13.5" customHeight="1">
      <c r="A1230" s="7" t="str">
        <f>HYPERLINK("http://kyu.snu.ac.kr/sdhj/index.jsp?type=hj/GK14746_00IM0001_120b.jpg","1867_수북면_120b")</f>
        <v>1867_수북면_120b</v>
      </c>
      <c r="B1230" s="4">
        <v>1867</v>
      </c>
      <c r="C1230" s="4" t="s">
        <v>7768</v>
      </c>
      <c r="D1230" s="4" t="s">
        <v>7769</v>
      </c>
      <c r="E1230" s="4">
        <v>1229</v>
      </c>
      <c r="F1230" s="5">
        <v>7</v>
      </c>
      <c r="G1230" s="5" t="s">
        <v>4149</v>
      </c>
      <c r="H1230" s="5" t="s">
        <v>4150</v>
      </c>
      <c r="I1230" s="5">
        <v>14</v>
      </c>
      <c r="L1230" s="5">
        <v>3</v>
      </c>
      <c r="M1230" s="4" t="s">
        <v>5189</v>
      </c>
      <c r="N1230" s="4" t="s">
        <v>5190</v>
      </c>
      <c r="S1230" s="5" t="s">
        <v>1811</v>
      </c>
      <c r="T1230" s="5" t="s">
        <v>1812</v>
      </c>
      <c r="W1230" s="5" t="s">
        <v>595</v>
      </c>
      <c r="X1230" s="5" t="s">
        <v>596</v>
      </c>
      <c r="Y1230" s="5" t="s">
        <v>22</v>
      </c>
      <c r="Z1230" s="5" t="s">
        <v>23</v>
      </c>
      <c r="AC1230" s="5">
        <v>51</v>
      </c>
      <c r="AD1230" s="5" t="s">
        <v>180</v>
      </c>
      <c r="AE1230" s="5" t="s">
        <v>181</v>
      </c>
    </row>
    <row r="1231" spans="1:72" ht="13.5" customHeight="1">
      <c r="A1231" s="7" t="str">
        <f>HYPERLINK("http://kyu.snu.ac.kr/sdhj/index.jsp?type=hj/GK14746_00IM0001_120b.jpg","1867_수북면_120b")</f>
        <v>1867_수북면_120b</v>
      </c>
      <c r="B1231" s="4">
        <v>1867</v>
      </c>
      <c r="C1231" s="4" t="s">
        <v>7768</v>
      </c>
      <c r="D1231" s="4" t="s">
        <v>7769</v>
      </c>
      <c r="E1231" s="4">
        <v>1230</v>
      </c>
      <c r="F1231" s="5">
        <v>7</v>
      </c>
      <c r="G1231" s="5" t="s">
        <v>4149</v>
      </c>
      <c r="H1231" s="5" t="s">
        <v>4150</v>
      </c>
      <c r="I1231" s="5">
        <v>14</v>
      </c>
      <c r="L1231" s="5">
        <v>3</v>
      </c>
      <c r="M1231" s="4" t="s">
        <v>5189</v>
      </c>
      <c r="N1231" s="4" t="s">
        <v>5190</v>
      </c>
      <c r="S1231" s="5" t="s">
        <v>1807</v>
      </c>
      <c r="T1231" s="5" t="s">
        <v>1808</v>
      </c>
      <c r="Y1231" s="5" t="s">
        <v>4647</v>
      </c>
      <c r="Z1231" s="5" t="s">
        <v>4648</v>
      </c>
      <c r="AC1231" s="5">
        <v>47</v>
      </c>
      <c r="AD1231" s="5" t="s">
        <v>353</v>
      </c>
      <c r="AE1231" s="5" t="s">
        <v>354</v>
      </c>
    </row>
    <row r="1232" spans="1:72" ht="13.5" customHeight="1">
      <c r="A1232" s="7" t="str">
        <f>HYPERLINK("http://kyu.snu.ac.kr/sdhj/index.jsp?type=hj/GK14746_00IM0001_120b.jpg","1867_수북면_120b")</f>
        <v>1867_수북면_120b</v>
      </c>
      <c r="B1232" s="4">
        <v>1867</v>
      </c>
      <c r="C1232" s="4" t="s">
        <v>7768</v>
      </c>
      <c r="D1232" s="4" t="s">
        <v>7769</v>
      </c>
      <c r="E1232" s="4">
        <v>1231</v>
      </c>
      <c r="F1232" s="5">
        <v>7</v>
      </c>
      <c r="G1232" s="5" t="s">
        <v>4149</v>
      </c>
      <c r="H1232" s="5" t="s">
        <v>4150</v>
      </c>
      <c r="I1232" s="5">
        <v>14</v>
      </c>
      <c r="L1232" s="5">
        <v>3</v>
      </c>
      <c r="M1232" s="4" t="s">
        <v>5189</v>
      </c>
      <c r="N1232" s="4" t="s">
        <v>5190</v>
      </c>
      <c r="S1232" s="5" t="s">
        <v>1807</v>
      </c>
      <c r="T1232" s="5" t="s">
        <v>1808</v>
      </c>
      <c r="Y1232" s="5" t="s">
        <v>5194</v>
      </c>
      <c r="Z1232" s="5" t="s">
        <v>4082</v>
      </c>
      <c r="AC1232" s="5">
        <v>44</v>
      </c>
      <c r="AD1232" s="5" t="s">
        <v>583</v>
      </c>
      <c r="AE1232" s="5" t="s">
        <v>584</v>
      </c>
    </row>
    <row r="1233" spans="1:72" ht="13.5" customHeight="1">
      <c r="A1233" s="7" t="str">
        <f>HYPERLINK("http://kyu.snu.ac.kr/sdhj/index.jsp?type=hj/GK14746_00IM0001_120b.jpg","1867_수북면_120b")</f>
        <v>1867_수북면_120b</v>
      </c>
      <c r="B1233" s="4">
        <v>1867</v>
      </c>
      <c r="C1233" s="4" t="s">
        <v>7768</v>
      </c>
      <c r="D1233" s="4" t="s">
        <v>7769</v>
      </c>
      <c r="E1233" s="4">
        <v>1232</v>
      </c>
      <c r="F1233" s="5">
        <v>7</v>
      </c>
      <c r="G1233" s="5" t="s">
        <v>4149</v>
      </c>
      <c r="H1233" s="5" t="s">
        <v>4150</v>
      </c>
      <c r="I1233" s="5">
        <v>14</v>
      </c>
      <c r="L1233" s="5">
        <v>3</v>
      </c>
      <c r="M1233" s="4" t="s">
        <v>5189</v>
      </c>
      <c r="N1233" s="4" t="s">
        <v>5190</v>
      </c>
      <c r="S1233" s="5" t="s">
        <v>1807</v>
      </c>
      <c r="T1233" s="5" t="s">
        <v>1808</v>
      </c>
      <c r="Y1233" s="5" t="s">
        <v>5195</v>
      </c>
      <c r="Z1233" s="5" t="s">
        <v>5068</v>
      </c>
      <c r="AC1233" s="5">
        <v>27</v>
      </c>
      <c r="AD1233" s="5" t="s">
        <v>174</v>
      </c>
      <c r="AE1233" s="5" t="s">
        <v>175</v>
      </c>
    </row>
    <row r="1234" spans="1:72" ht="13.5" customHeight="1">
      <c r="A1234" s="7" t="str">
        <f>HYPERLINK("http://kyu.snu.ac.kr/sdhj/index.jsp?type=hj/GK14746_00IM0001_120b.jpg","1867_수북면_120b")</f>
        <v>1867_수북면_120b</v>
      </c>
      <c r="B1234" s="4">
        <v>1867</v>
      </c>
      <c r="C1234" s="4" t="s">
        <v>7768</v>
      </c>
      <c r="D1234" s="4" t="s">
        <v>7769</v>
      </c>
      <c r="E1234" s="4">
        <v>1233</v>
      </c>
      <c r="F1234" s="5">
        <v>7</v>
      </c>
      <c r="G1234" s="5" t="s">
        <v>4149</v>
      </c>
      <c r="H1234" s="5" t="s">
        <v>4150</v>
      </c>
      <c r="I1234" s="5">
        <v>14</v>
      </c>
      <c r="L1234" s="5">
        <v>3</v>
      </c>
      <c r="M1234" s="4" t="s">
        <v>5189</v>
      </c>
      <c r="N1234" s="4" t="s">
        <v>5190</v>
      </c>
      <c r="S1234" s="5" t="s">
        <v>2299</v>
      </c>
      <c r="T1234" s="5" t="s">
        <v>2300</v>
      </c>
      <c r="Y1234" s="5" t="s">
        <v>2236</v>
      </c>
      <c r="Z1234" s="5" t="s">
        <v>2237</v>
      </c>
      <c r="AC1234" s="5">
        <v>27</v>
      </c>
      <c r="AD1234" s="5" t="s">
        <v>174</v>
      </c>
      <c r="AE1234" s="5" t="s">
        <v>175</v>
      </c>
    </row>
    <row r="1235" spans="1:72" ht="13.5" customHeight="1">
      <c r="A1235" s="7" t="str">
        <f>HYPERLINK("http://kyu.snu.ac.kr/sdhj/index.jsp?type=hj/GK14746_00IM0001_120b.jpg","1867_수북면_120b")</f>
        <v>1867_수북면_120b</v>
      </c>
      <c r="B1235" s="4">
        <v>1867</v>
      </c>
      <c r="C1235" s="4" t="s">
        <v>7768</v>
      </c>
      <c r="D1235" s="4" t="s">
        <v>7769</v>
      </c>
      <c r="E1235" s="4">
        <v>1234</v>
      </c>
      <c r="F1235" s="5">
        <v>7</v>
      </c>
      <c r="G1235" s="5" t="s">
        <v>4149</v>
      </c>
      <c r="H1235" s="5" t="s">
        <v>4150</v>
      </c>
      <c r="I1235" s="5">
        <v>14</v>
      </c>
      <c r="L1235" s="5">
        <v>4</v>
      </c>
      <c r="M1235" s="4" t="s">
        <v>5196</v>
      </c>
      <c r="N1235" s="4" t="s">
        <v>5197</v>
      </c>
      <c r="T1235" s="5" t="s">
        <v>7818</v>
      </c>
      <c r="U1235" s="5" t="s">
        <v>369</v>
      </c>
      <c r="V1235" s="5" t="s">
        <v>370</v>
      </c>
      <c r="W1235" s="5" t="s">
        <v>595</v>
      </c>
      <c r="X1235" s="5" t="s">
        <v>596</v>
      </c>
      <c r="Y1235" s="5" t="s">
        <v>5198</v>
      </c>
      <c r="Z1235" s="5" t="s">
        <v>5199</v>
      </c>
      <c r="AC1235" s="5">
        <v>29</v>
      </c>
      <c r="AD1235" s="5" t="s">
        <v>120</v>
      </c>
      <c r="AE1235" s="5" t="s">
        <v>121</v>
      </c>
      <c r="AJ1235" s="5" t="s">
        <v>35</v>
      </c>
      <c r="AK1235" s="5" t="s">
        <v>36</v>
      </c>
      <c r="AL1235" s="5" t="s">
        <v>428</v>
      </c>
      <c r="AM1235" s="5" t="s">
        <v>429</v>
      </c>
      <c r="AT1235" s="5" t="s">
        <v>369</v>
      </c>
      <c r="AU1235" s="5" t="s">
        <v>370</v>
      </c>
      <c r="AV1235" s="5" t="s">
        <v>3403</v>
      </c>
      <c r="AW1235" s="5" t="s">
        <v>2309</v>
      </c>
      <c r="BG1235" s="5" t="s">
        <v>369</v>
      </c>
      <c r="BH1235" s="5" t="s">
        <v>370</v>
      </c>
      <c r="BI1235" s="5" t="s">
        <v>5200</v>
      </c>
      <c r="BJ1235" s="5" t="s">
        <v>5201</v>
      </c>
      <c r="BK1235" s="5" t="s">
        <v>8355</v>
      </c>
      <c r="BL1235" s="5" t="s">
        <v>8356</v>
      </c>
      <c r="BM1235" s="5" t="s">
        <v>8357</v>
      </c>
      <c r="BN1235" s="5" t="s">
        <v>8358</v>
      </c>
      <c r="BO1235" s="5" t="s">
        <v>369</v>
      </c>
      <c r="BP1235" s="5" t="s">
        <v>370</v>
      </c>
      <c r="BQ1235" s="5" t="s">
        <v>5202</v>
      </c>
      <c r="BR1235" s="5" t="s">
        <v>5203</v>
      </c>
      <c r="BS1235" s="5" t="s">
        <v>342</v>
      </c>
      <c r="BT1235" s="5" t="s">
        <v>343</v>
      </c>
    </row>
    <row r="1236" spans="1:72" ht="13.5" customHeight="1">
      <c r="A1236" s="7" t="str">
        <f>HYPERLINK("http://kyu.snu.ac.kr/sdhj/index.jsp?type=hj/GK14746_00IM0001_120b.jpg","1867_수북면_120b")</f>
        <v>1867_수북면_120b</v>
      </c>
      <c r="B1236" s="4">
        <v>1867</v>
      </c>
      <c r="C1236" s="4" t="s">
        <v>7517</v>
      </c>
      <c r="D1236" s="4" t="s">
        <v>7518</v>
      </c>
      <c r="E1236" s="4">
        <v>1235</v>
      </c>
      <c r="F1236" s="5">
        <v>7</v>
      </c>
      <c r="G1236" s="5" t="s">
        <v>4149</v>
      </c>
      <c r="H1236" s="5" t="s">
        <v>4150</v>
      </c>
      <c r="I1236" s="5">
        <v>14</v>
      </c>
      <c r="L1236" s="5">
        <v>4</v>
      </c>
      <c r="M1236" s="4" t="s">
        <v>5196</v>
      </c>
      <c r="N1236" s="4" t="s">
        <v>5197</v>
      </c>
      <c r="S1236" s="5" t="s">
        <v>661</v>
      </c>
      <c r="T1236" s="5" t="s">
        <v>662</v>
      </c>
      <c r="W1236" s="5" t="s">
        <v>336</v>
      </c>
      <c r="X1236" s="5" t="s">
        <v>337</v>
      </c>
      <c r="Y1236" s="5" t="s">
        <v>22</v>
      </c>
      <c r="Z1236" s="5" t="s">
        <v>23</v>
      </c>
      <c r="AC1236" s="5">
        <v>70</v>
      </c>
      <c r="AD1236" s="5" t="s">
        <v>858</v>
      </c>
      <c r="AE1236" s="5" t="s">
        <v>859</v>
      </c>
    </row>
    <row r="1237" spans="1:72" ht="13.5" customHeight="1">
      <c r="A1237" s="7" t="str">
        <f>HYPERLINK("http://kyu.snu.ac.kr/sdhj/index.jsp?type=hj/GK14746_00IM0001_120b.jpg","1867_수북면_120b")</f>
        <v>1867_수북면_120b</v>
      </c>
      <c r="B1237" s="4">
        <v>1867</v>
      </c>
      <c r="C1237" s="4" t="s">
        <v>7505</v>
      </c>
      <c r="D1237" s="4" t="s">
        <v>7506</v>
      </c>
      <c r="E1237" s="4">
        <v>1236</v>
      </c>
      <c r="F1237" s="5">
        <v>7</v>
      </c>
      <c r="G1237" s="5" t="s">
        <v>4149</v>
      </c>
      <c r="H1237" s="5" t="s">
        <v>4150</v>
      </c>
      <c r="I1237" s="5">
        <v>14</v>
      </c>
      <c r="L1237" s="5">
        <v>5</v>
      </c>
      <c r="M1237" s="4" t="s">
        <v>5204</v>
      </c>
      <c r="N1237" s="4" t="s">
        <v>5205</v>
      </c>
      <c r="Q1237" s="5" t="s">
        <v>8359</v>
      </c>
      <c r="R1237" s="5" t="s">
        <v>5206</v>
      </c>
      <c r="T1237" s="5" t="s">
        <v>8360</v>
      </c>
      <c r="W1237" s="5" t="s">
        <v>8361</v>
      </c>
      <c r="X1237" s="5" t="s">
        <v>8362</v>
      </c>
      <c r="Y1237" s="5" t="s">
        <v>5207</v>
      </c>
      <c r="Z1237" s="5" t="s">
        <v>5208</v>
      </c>
      <c r="AC1237" s="5">
        <v>23</v>
      </c>
      <c r="AD1237" s="5" t="s">
        <v>399</v>
      </c>
      <c r="AE1237" s="5" t="s">
        <v>400</v>
      </c>
      <c r="AJ1237" s="5" t="s">
        <v>35</v>
      </c>
      <c r="AK1237" s="5" t="s">
        <v>36</v>
      </c>
      <c r="AL1237" s="5" t="s">
        <v>428</v>
      </c>
      <c r="AM1237" s="5" t="s">
        <v>429</v>
      </c>
      <c r="AT1237" s="5" t="s">
        <v>369</v>
      </c>
      <c r="AU1237" s="5" t="s">
        <v>370</v>
      </c>
      <c r="AV1237" s="5" t="s">
        <v>4858</v>
      </c>
      <c r="AW1237" s="5" t="s">
        <v>4489</v>
      </c>
      <c r="BG1237" s="5" t="s">
        <v>369</v>
      </c>
      <c r="BH1237" s="5" t="s">
        <v>370</v>
      </c>
      <c r="BI1237" s="5" t="s">
        <v>4113</v>
      </c>
      <c r="BJ1237" s="5" t="s">
        <v>4114</v>
      </c>
      <c r="BK1237" s="5" t="s">
        <v>369</v>
      </c>
      <c r="BL1237" s="5" t="s">
        <v>370</v>
      </c>
      <c r="BM1237" s="5" t="s">
        <v>5209</v>
      </c>
      <c r="BN1237" s="5" t="s">
        <v>5210</v>
      </c>
      <c r="BQ1237" s="5" t="s">
        <v>1249</v>
      </c>
      <c r="BR1237" s="5" t="s">
        <v>1250</v>
      </c>
    </row>
    <row r="1238" spans="1:72" ht="13.5" customHeight="1">
      <c r="A1238" s="7" t="str">
        <f>HYPERLINK("http://kyu.snu.ac.kr/sdhj/index.jsp?type=hj/GK14746_00IM0001_120b.jpg","1867_수북면_120b")</f>
        <v>1867_수북면_120b</v>
      </c>
      <c r="B1238" s="4">
        <v>1867</v>
      </c>
      <c r="C1238" s="4" t="s">
        <v>8043</v>
      </c>
      <c r="D1238" s="4" t="s">
        <v>8044</v>
      </c>
      <c r="E1238" s="4">
        <v>1237</v>
      </c>
      <c r="F1238" s="5">
        <v>7</v>
      </c>
      <c r="G1238" s="5" t="s">
        <v>4149</v>
      </c>
      <c r="H1238" s="5" t="s">
        <v>4150</v>
      </c>
      <c r="I1238" s="5">
        <v>14</v>
      </c>
      <c r="L1238" s="5">
        <v>5</v>
      </c>
      <c r="M1238" s="4" t="s">
        <v>5204</v>
      </c>
      <c r="N1238" s="4" t="s">
        <v>5205</v>
      </c>
      <c r="S1238" s="5" t="s">
        <v>254</v>
      </c>
      <c r="T1238" s="5" t="s">
        <v>255</v>
      </c>
      <c r="Y1238" s="5" t="s">
        <v>5211</v>
      </c>
      <c r="Z1238" s="5" t="s">
        <v>5212</v>
      </c>
      <c r="AC1238" s="5">
        <v>18</v>
      </c>
      <c r="AD1238" s="5" t="s">
        <v>888</v>
      </c>
      <c r="AE1238" s="5" t="s">
        <v>889</v>
      </c>
    </row>
    <row r="1239" spans="1:72" ht="13.5" customHeight="1">
      <c r="A1239" s="7" t="str">
        <f>HYPERLINK("http://kyu.snu.ac.kr/sdhj/index.jsp?type=hj/GK14746_00IM0001_120b.jpg","1867_수북면_120b")</f>
        <v>1867_수북면_120b</v>
      </c>
      <c r="B1239" s="4">
        <v>1867</v>
      </c>
      <c r="C1239" s="4" t="s">
        <v>8043</v>
      </c>
      <c r="D1239" s="4" t="s">
        <v>8044</v>
      </c>
      <c r="E1239" s="4">
        <v>1238</v>
      </c>
      <c r="F1239" s="5">
        <v>7</v>
      </c>
      <c r="G1239" s="5" t="s">
        <v>4149</v>
      </c>
      <c r="H1239" s="5" t="s">
        <v>4150</v>
      </c>
      <c r="I1239" s="5">
        <v>14</v>
      </c>
      <c r="L1239" s="5">
        <v>5</v>
      </c>
      <c r="M1239" s="4" t="s">
        <v>5204</v>
      </c>
      <c r="N1239" s="4" t="s">
        <v>5205</v>
      </c>
      <c r="S1239" s="5" t="s">
        <v>254</v>
      </c>
      <c r="T1239" s="5" t="s">
        <v>255</v>
      </c>
      <c r="Y1239" s="5" t="s">
        <v>5213</v>
      </c>
      <c r="Z1239" s="5" t="s">
        <v>5214</v>
      </c>
      <c r="AC1239" s="5">
        <v>15</v>
      </c>
      <c r="AD1239" s="5" t="s">
        <v>128</v>
      </c>
      <c r="AE1239" s="5" t="s">
        <v>129</v>
      </c>
    </row>
    <row r="1240" spans="1:72" ht="13.5" customHeight="1">
      <c r="A1240" s="7" t="str">
        <f>HYPERLINK("http://kyu.snu.ac.kr/sdhj/index.jsp?type=hj/GK14746_00IM0001_120b.jpg","1867_수북면_120b")</f>
        <v>1867_수북면_120b</v>
      </c>
      <c r="B1240" s="4">
        <v>1867</v>
      </c>
      <c r="C1240" s="4" t="s">
        <v>8043</v>
      </c>
      <c r="D1240" s="4" t="s">
        <v>8044</v>
      </c>
      <c r="E1240" s="4">
        <v>1239</v>
      </c>
      <c r="F1240" s="5">
        <v>7</v>
      </c>
      <c r="G1240" s="5" t="s">
        <v>4149</v>
      </c>
      <c r="H1240" s="5" t="s">
        <v>4150</v>
      </c>
      <c r="I1240" s="5">
        <v>14</v>
      </c>
      <c r="L1240" s="5">
        <v>5</v>
      </c>
      <c r="M1240" s="4" t="s">
        <v>5204</v>
      </c>
      <c r="N1240" s="4" t="s">
        <v>5205</v>
      </c>
      <c r="S1240" s="5" t="s">
        <v>296</v>
      </c>
      <c r="T1240" s="5" t="s">
        <v>297</v>
      </c>
      <c r="Y1240" s="5" t="s">
        <v>5215</v>
      </c>
      <c r="Z1240" s="5" t="s">
        <v>4373</v>
      </c>
      <c r="AC1240" s="5">
        <v>18</v>
      </c>
      <c r="AD1240" s="5" t="s">
        <v>888</v>
      </c>
      <c r="AE1240" s="5" t="s">
        <v>889</v>
      </c>
    </row>
    <row r="1241" spans="1:72" ht="13.5" customHeight="1">
      <c r="A1241" s="7" t="str">
        <f>HYPERLINK("http://kyu.snu.ac.kr/sdhj/index.jsp?type=hj/GK14746_00IM0001_120b.jpg","1867_수북면_120b")</f>
        <v>1867_수북면_120b</v>
      </c>
      <c r="B1241" s="4">
        <v>1867</v>
      </c>
      <c r="C1241" s="4" t="s">
        <v>8043</v>
      </c>
      <c r="D1241" s="4" t="s">
        <v>8044</v>
      </c>
      <c r="E1241" s="4">
        <v>1240</v>
      </c>
      <c r="F1241" s="5">
        <v>7</v>
      </c>
      <c r="G1241" s="5" t="s">
        <v>4149</v>
      </c>
      <c r="H1241" s="5" t="s">
        <v>4150</v>
      </c>
      <c r="I1241" s="5">
        <v>15</v>
      </c>
      <c r="J1241" s="5" t="s">
        <v>5216</v>
      </c>
      <c r="K1241" s="5" t="s">
        <v>8363</v>
      </c>
      <c r="L1241" s="5">
        <v>1</v>
      </c>
      <c r="M1241" s="4" t="s">
        <v>5217</v>
      </c>
      <c r="N1241" s="4" t="s">
        <v>5218</v>
      </c>
      <c r="T1241" s="5" t="s">
        <v>7713</v>
      </c>
      <c r="U1241" s="5" t="s">
        <v>369</v>
      </c>
      <c r="V1241" s="5" t="s">
        <v>370</v>
      </c>
      <c r="W1241" s="5" t="s">
        <v>210</v>
      </c>
      <c r="X1241" s="5" t="s">
        <v>211</v>
      </c>
      <c r="Y1241" s="5" t="s">
        <v>5219</v>
      </c>
      <c r="Z1241" s="5" t="s">
        <v>5220</v>
      </c>
      <c r="AC1241" s="5">
        <v>37</v>
      </c>
      <c r="AD1241" s="5" t="s">
        <v>340</v>
      </c>
      <c r="AE1241" s="5" t="s">
        <v>341</v>
      </c>
      <c r="AJ1241" s="5" t="s">
        <v>35</v>
      </c>
      <c r="AK1241" s="5" t="s">
        <v>36</v>
      </c>
      <c r="AL1241" s="5" t="s">
        <v>154</v>
      </c>
      <c r="AM1241" s="5" t="s">
        <v>155</v>
      </c>
      <c r="AT1241" s="5" t="s">
        <v>369</v>
      </c>
      <c r="AU1241" s="5" t="s">
        <v>370</v>
      </c>
      <c r="AV1241" s="5" t="s">
        <v>5221</v>
      </c>
      <c r="AW1241" s="5" t="s">
        <v>5222</v>
      </c>
      <c r="BG1241" s="5" t="s">
        <v>369</v>
      </c>
      <c r="BH1241" s="5" t="s">
        <v>370</v>
      </c>
      <c r="BI1241" s="5" t="s">
        <v>361</v>
      </c>
      <c r="BJ1241" s="5" t="s">
        <v>362</v>
      </c>
      <c r="BK1241" s="5" t="s">
        <v>5223</v>
      </c>
      <c r="BL1241" s="5" t="s">
        <v>5224</v>
      </c>
      <c r="BM1241" s="5" t="s">
        <v>5225</v>
      </c>
      <c r="BN1241" s="5" t="s">
        <v>5226</v>
      </c>
      <c r="BO1241" s="5" t="s">
        <v>369</v>
      </c>
      <c r="BP1241" s="5" t="s">
        <v>370</v>
      </c>
      <c r="BQ1241" s="5" t="s">
        <v>5227</v>
      </c>
      <c r="BR1241" s="5" t="s">
        <v>5228</v>
      </c>
      <c r="BS1241" s="5" t="s">
        <v>160</v>
      </c>
      <c r="BT1241" s="5" t="s">
        <v>161</v>
      </c>
    </row>
    <row r="1242" spans="1:72" ht="13.5" customHeight="1">
      <c r="A1242" s="7" t="str">
        <f>HYPERLINK("http://kyu.snu.ac.kr/sdhj/index.jsp?type=hj/GK14746_00IM0001_120b.jpg","1867_수북면_120b")</f>
        <v>1867_수북면_120b</v>
      </c>
      <c r="B1242" s="4">
        <v>1867</v>
      </c>
      <c r="C1242" s="4" t="s">
        <v>8205</v>
      </c>
      <c r="D1242" s="4" t="s">
        <v>8206</v>
      </c>
      <c r="E1242" s="4">
        <v>1241</v>
      </c>
      <c r="F1242" s="5">
        <v>7</v>
      </c>
      <c r="G1242" s="5" t="s">
        <v>4149</v>
      </c>
      <c r="H1242" s="5" t="s">
        <v>4150</v>
      </c>
      <c r="I1242" s="5">
        <v>15</v>
      </c>
      <c r="L1242" s="5">
        <v>1</v>
      </c>
      <c r="M1242" s="4" t="s">
        <v>5217</v>
      </c>
      <c r="N1242" s="4" t="s">
        <v>5218</v>
      </c>
      <c r="S1242" s="5" t="s">
        <v>96</v>
      </c>
      <c r="T1242" s="5" t="s">
        <v>97</v>
      </c>
      <c r="W1242" s="5" t="s">
        <v>78</v>
      </c>
      <c r="X1242" s="5" t="s">
        <v>79</v>
      </c>
      <c r="Y1242" s="5" t="s">
        <v>22</v>
      </c>
      <c r="Z1242" s="5" t="s">
        <v>23</v>
      </c>
      <c r="AC1242" s="5">
        <v>33</v>
      </c>
      <c r="AD1242" s="5" t="s">
        <v>994</v>
      </c>
      <c r="AE1242" s="5" t="s">
        <v>995</v>
      </c>
      <c r="AJ1242" s="5" t="s">
        <v>35</v>
      </c>
      <c r="AK1242" s="5" t="s">
        <v>36</v>
      </c>
      <c r="AL1242" s="5" t="s">
        <v>228</v>
      </c>
      <c r="AM1242" s="5" t="s">
        <v>229</v>
      </c>
    </row>
    <row r="1243" spans="1:72" ht="13.5" customHeight="1">
      <c r="A1243" s="7" t="str">
        <f>HYPERLINK("http://kyu.snu.ac.kr/sdhj/index.jsp?type=hj/GK14746_00IM0001_120b.jpg","1867_수북면_120b")</f>
        <v>1867_수북면_120b</v>
      </c>
      <c r="B1243" s="4">
        <v>1867</v>
      </c>
      <c r="C1243" s="4" t="s">
        <v>7677</v>
      </c>
      <c r="D1243" s="4" t="s">
        <v>7678</v>
      </c>
      <c r="E1243" s="4">
        <v>1242</v>
      </c>
      <c r="F1243" s="5">
        <v>7</v>
      </c>
      <c r="G1243" s="5" t="s">
        <v>4149</v>
      </c>
      <c r="H1243" s="5" t="s">
        <v>4150</v>
      </c>
      <c r="I1243" s="5">
        <v>15</v>
      </c>
      <c r="L1243" s="5">
        <v>1</v>
      </c>
      <c r="M1243" s="4" t="s">
        <v>5217</v>
      </c>
      <c r="N1243" s="4" t="s">
        <v>5218</v>
      </c>
      <c r="S1243" s="5" t="s">
        <v>661</v>
      </c>
      <c r="T1243" s="5" t="s">
        <v>662</v>
      </c>
      <c r="W1243" s="5" t="s">
        <v>78</v>
      </c>
      <c r="X1243" s="5" t="s">
        <v>79</v>
      </c>
      <c r="Y1243" s="5" t="s">
        <v>22</v>
      </c>
      <c r="Z1243" s="5" t="s">
        <v>23</v>
      </c>
      <c r="AC1243" s="5">
        <v>64</v>
      </c>
      <c r="AD1243" s="5" t="s">
        <v>100</v>
      </c>
      <c r="AE1243" s="5" t="s">
        <v>101</v>
      </c>
    </row>
    <row r="1244" spans="1:72" ht="13.5" customHeight="1">
      <c r="A1244" s="7" t="str">
        <f>HYPERLINK("http://kyu.snu.ac.kr/sdhj/index.jsp?type=hj/GK14746_00IM0001_120b.jpg","1867_수북면_120b")</f>
        <v>1867_수북면_120b</v>
      </c>
      <c r="B1244" s="4">
        <v>1867</v>
      </c>
      <c r="C1244" s="4" t="s">
        <v>7677</v>
      </c>
      <c r="D1244" s="4" t="s">
        <v>7678</v>
      </c>
      <c r="E1244" s="4">
        <v>1243</v>
      </c>
      <c r="F1244" s="5">
        <v>7</v>
      </c>
      <c r="G1244" s="5" t="s">
        <v>4149</v>
      </c>
      <c r="H1244" s="5" t="s">
        <v>4150</v>
      </c>
      <c r="I1244" s="5">
        <v>15</v>
      </c>
      <c r="L1244" s="5">
        <v>1</v>
      </c>
      <c r="M1244" s="4" t="s">
        <v>5217</v>
      </c>
      <c r="N1244" s="4" t="s">
        <v>5218</v>
      </c>
      <c r="S1244" s="5" t="s">
        <v>2448</v>
      </c>
      <c r="T1244" s="5" t="s">
        <v>2449</v>
      </c>
      <c r="Y1244" s="5" t="s">
        <v>5229</v>
      </c>
      <c r="Z1244" s="5" t="s">
        <v>5230</v>
      </c>
      <c r="AC1244" s="5">
        <v>41</v>
      </c>
      <c r="AD1244" s="5" t="s">
        <v>509</v>
      </c>
      <c r="AE1244" s="5" t="s">
        <v>510</v>
      </c>
    </row>
    <row r="1245" spans="1:72" ht="13.5" customHeight="1">
      <c r="A1245" s="7" t="str">
        <f>HYPERLINK("http://kyu.snu.ac.kr/sdhj/index.jsp?type=hj/GK14746_00IM0001_120b.jpg","1867_수북면_120b")</f>
        <v>1867_수북면_120b</v>
      </c>
      <c r="B1245" s="4">
        <v>1867</v>
      </c>
      <c r="C1245" s="4" t="s">
        <v>7677</v>
      </c>
      <c r="D1245" s="4" t="s">
        <v>7678</v>
      </c>
      <c r="E1245" s="4">
        <v>1244</v>
      </c>
      <c r="F1245" s="5">
        <v>7</v>
      </c>
      <c r="G1245" s="5" t="s">
        <v>4149</v>
      </c>
      <c r="H1245" s="5" t="s">
        <v>4150</v>
      </c>
      <c r="I1245" s="5">
        <v>15</v>
      </c>
      <c r="L1245" s="5">
        <v>1</v>
      </c>
      <c r="M1245" s="4" t="s">
        <v>5217</v>
      </c>
      <c r="N1245" s="4" t="s">
        <v>5218</v>
      </c>
      <c r="S1245" s="5" t="s">
        <v>2448</v>
      </c>
      <c r="T1245" s="5" t="s">
        <v>2449</v>
      </c>
      <c r="Y1245" s="5" t="s">
        <v>5231</v>
      </c>
      <c r="Z1245" s="5" t="s">
        <v>5232</v>
      </c>
      <c r="AC1245" s="5">
        <v>38</v>
      </c>
      <c r="AD1245" s="5" t="s">
        <v>374</v>
      </c>
      <c r="AE1245" s="5" t="s">
        <v>375</v>
      </c>
    </row>
    <row r="1246" spans="1:72" ht="13.5" customHeight="1">
      <c r="A1246" s="7" t="str">
        <f>HYPERLINK("http://kyu.snu.ac.kr/sdhj/index.jsp?type=hj/GK14746_00IM0001_120b.jpg","1867_수북면_120b")</f>
        <v>1867_수북면_120b</v>
      </c>
      <c r="B1246" s="4">
        <v>1867</v>
      </c>
      <c r="C1246" s="4" t="s">
        <v>7677</v>
      </c>
      <c r="D1246" s="4" t="s">
        <v>7678</v>
      </c>
      <c r="E1246" s="4">
        <v>1245</v>
      </c>
      <c r="F1246" s="5">
        <v>7</v>
      </c>
      <c r="G1246" s="5" t="s">
        <v>4149</v>
      </c>
      <c r="H1246" s="5" t="s">
        <v>4150</v>
      </c>
      <c r="I1246" s="5">
        <v>15</v>
      </c>
      <c r="L1246" s="5">
        <v>1</v>
      </c>
      <c r="M1246" s="4" t="s">
        <v>5217</v>
      </c>
      <c r="N1246" s="4" t="s">
        <v>5218</v>
      </c>
      <c r="S1246" s="5" t="s">
        <v>254</v>
      </c>
      <c r="T1246" s="5" t="s">
        <v>255</v>
      </c>
      <c r="Y1246" s="5" t="s">
        <v>4951</v>
      </c>
      <c r="Z1246" s="5" t="s">
        <v>4952</v>
      </c>
      <c r="AC1246" s="5">
        <v>27</v>
      </c>
    </row>
    <row r="1247" spans="1:72" ht="13.5" customHeight="1">
      <c r="A1247" s="7" t="str">
        <f>HYPERLINK("http://kyu.snu.ac.kr/sdhj/index.jsp?type=hj/GK14746_00IM0001_120b.jpg","1867_수북면_120b")</f>
        <v>1867_수북면_120b</v>
      </c>
      <c r="B1247" s="4">
        <v>1867</v>
      </c>
      <c r="C1247" s="4" t="s">
        <v>7677</v>
      </c>
      <c r="D1247" s="4" t="s">
        <v>7678</v>
      </c>
      <c r="E1247" s="4">
        <v>1246</v>
      </c>
      <c r="F1247" s="5">
        <v>7</v>
      </c>
      <c r="G1247" s="5" t="s">
        <v>4149</v>
      </c>
      <c r="H1247" s="5" t="s">
        <v>4150</v>
      </c>
      <c r="I1247" s="5">
        <v>15</v>
      </c>
      <c r="L1247" s="5">
        <v>2</v>
      </c>
      <c r="M1247" s="4" t="s">
        <v>5233</v>
      </c>
      <c r="N1247" s="4" t="s">
        <v>1537</v>
      </c>
      <c r="Q1247" s="5" t="s">
        <v>5234</v>
      </c>
      <c r="R1247" s="5" t="s">
        <v>8364</v>
      </c>
      <c r="T1247" s="5" t="s">
        <v>7558</v>
      </c>
      <c r="U1247" s="5" t="s">
        <v>8365</v>
      </c>
      <c r="V1247" s="5" t="s">
        <v>8366</v>
      </c>
      <c r="W1247" s="5" t="s">
        <v>210</v>
      </c>
      <c r="X1247" s="5" t="s">
        <v>211</v>
      </c>
      <c r="Y1247" s="5" t="s">
        <v>22</v>
      </c>
      <c r="Z1247" s="5" t="s">
        <v>23</v>
      </c>
      <c r="AC1247" s="5">
        <v>50</v>
      </c>
      <c r="AD1247" s="5" t="s">
        <v>194</v>
      </c>
      <c r="AE1247" s="5" t="s">
        <v>195</v>
      </c>
      <c r="AJ1247" s="5" t="s">
        <v>35</v>
      </c>
      <c r="AK1247" s="5" t="s">
        <v>36</v>
      </c>
      <c r="AL1247" s="5" t="s">
        <v>154</v>
      </c>
      <c r="AM1247" s="5" t="s">
        <v>155</v>
      </c>
      <c r="AT1247" s="5" t="s">
        <v>369</v>
      </c>
      <c r="AU1247" s="5" t="s">
        <v>370</v>
      </c>
      <c r="AV1247" s="5" t="s">
        <v>5235</v>
      </c>
      <c r="AW1247" s="5" t="s">
        <v>5236</v>
      </c>
      <c r="BG1247" s="5" t="s">
        <v>369</v>
      </c>
      <c r="BH1247" s="5" t="s">
        <v>370</v>
      </c>
      <c r="BI1247" s="5" t="s">
        <v>5042</v>
      </c>
      <c r="BJ1247" s="5" t="s">
        <v>4281</v>
      </c>
      <c r="BK1247" s="5" t="s">
        <v>369</v>
      </c>
      <c r="BL1247" s="5" t="s">
        <v>370</v>
      </c>
      <c r="BM1247" s="5" t="s">
        <v>5237</v>
      </c>
      <c r="BN1247" s="5" t="s">
        <v>5238</v>
      </c>
      <c r="BO1247" s="5" t="s">
        <v>369</v>
      </c>
      <c r="BP1247" s="5" t="s">
        <v>370</v>
      </c>
      <c r="BQ1247" s="5" t="s">
        <v>5239</v>
      </c>
      <c r="BR1247" s="5" t="s">
        <v>5240</v>
      </c>
      <c r="BS1247" s="5" t="s">
        <v>160</v>
      </c>
      <c r="BT1247" s="5" t="s">
        <v>161</v>
      </c>
    </row>
    <row r="1248" spans="1:72" ht="13.5" customHeight="1">
      <c r="A1248" s="7" t="str">
        <f>HYPERLINK("http://kyu.snu.ac.kr/sdhj/index.jsp?type=hj/GK14746_00IM0001_120b.jpg","1867_수북면_120b")</f>
        <v>1867_수북면_120b</v>
      </c>
      <c r="B1248" s="4">
        <v>1867</v>
      </c>
      <c r="C1248" s="4" t="s">
        <v>7462</v>
      </c>
      <c r="D1248" s="4" t="s">
        <v>7463</v>
      </c>
      <c r="E1248" s="4">
        <v>1247</v>
      </c>
      <c r="F1248" s="5">
        <v>7</v>
      </c>
      <c r="G1248" s="5" t="s">
        <v>4149</v>
      </c>
      <c r="H1248" s="5" t="s">
        <v>4150</v>
      </c>
      <c r="I1248" s="5">
        <v>15</v>
      </c>
      <c r="L1248" s="5">
        <v>2</v>
      </c>
      <c r="M1248" s="4" t="s">
        <v>5233</v>
      </c>
      <c r="N1248" s="4" t="s">
        <v>1537</v>
      </c>
      <c r="S1248" s="5" t="s">
        <v>114</v>
      </c>
      <c r="T1248" s="5" t="s">
        <v>115</v>
      </c>
      <c r="Y1248" s="5" t="s">
        <v>5241</v>
      </c>
      <c r="Z1248" s="5" t="s">
        <v>5242</v>
      </c>
      <c r="AC1248" s="5">
        <v>30</v>
      </c>
      <c r="AD1248" s="5" t="s">
        <v>1197</v>
      </c>
      <c r="AE1248" s="5" t="s">
        <v>1198</v>
      </c>
    </row>
    <row r="1249" spans="1:72" ht="13.5" customHeight="1">
      <c r="A1249" s="7" t="str">
        <f>HYPERLINK("http://kyu.snu.ac.kr/sdhj/index.jsp?type=hj/GK14746_00IM0001_120b.jpg","1867_수북면_120b")</f>
        <v>1867_수북면_120b</v>
      </c>
      <c r="B1249" s="4">
        <v>1867</v>
      </c>
      <c r="C1249" s="4" t="s">
        <v>7566</v>
      </c>
      <c r="D1249" s="4" t="s">
        <v>7567</v>
      </c>
      <c r="E1249" s="4">
        <v>1248</v>
      </c>
      <c r="F1249" s="5">
        <v>7</v>
      </c>
      <c r="G1249" s="5" t="s">
        <v>4149</v>
      </c>
      <c r="H1249" s="5" t="s">
        <v>4150</v>
      </c>
      <c r="I1249" s="5">
        <v>15</v>
      </c>
      <c r="L1249" s="5">
        <v>2</v>
      </c>
      <c r="M1249" s="4" t="s">
        <v>5233</v>
      </c>
      <c r="N1249" s="4" t="s">
        <v>1537</v>
      </c>
      <c r="S1249" s="5" t="s">
        <v>114</v>
      </c>
      <c r="T1249" s="5" t="s">
        <v>115</v>
      </c>
      <c r="Y1249" s="5" t="s">
        <v>5243</v>
      </c>
      <c r="Z1249" s="5" t="s">
        <v>5244</v>
      </c>
      <c r="AC1249" s="5">
        <v>26</v>
      </c>
      <c r="AD1249" s="5" t="s">
        <v>531</v>
      </c>
      <c r="AE1249" s="5" t="s">
        <v>532</v>
      </c>
    </row>
    <row r="1250" spans="1:72" ht="13.5" customHeight="1">
      <c r="A1250" s="7" t="str">
        <f>HYPERLINK("http://kyu.snu.ac.kr/sdhj/index.jsp?type=hj/GK14746_00IM0001_120b.jpg","1867_수북면_120b")</f>
        <v>1867_수북면_120b</v>
      </c>
      <c r="B1250" s="4">
        <v>1867</v>
      </c>
      <c r="C1250" s="4" t="s">
        <v>7566</v>
      </c>
      <c r="D1250" s="4" t="s">
        <v>7567</v>
      </c>
      <c r="E1250" s="4">
        <v>1249</v>
      </c>
      <c r="F1250" s="5">
        <v>7</v>
      </c>
      <c r="G1250" s="5" t="s">
        <v>4149</v>
      </c>
      <c r="H1250" s="5" t="s">
        <v>4150</v>
      </c>
      <c r="I1250" s="5">
        <v>15</v>
      </c>
      <c r="L1250" s="5">
        <v>2</v>
      </c>
      <c r="M1250" s="4" t="s">
        <v>5233</v>
      </c>
      <c r="N1250" s="4" t="s">
        <v>1537</v>
      </c>
      <c r="S1250" s="5" t="s">
        <v>114</v>
      </c>
      <c r="T1250" s="5" t="s">
        <v>115</v>
      </c>
      <c r="Y1250" s="5" t="s">
        <v>5245</v>
      </c>
      <c r="Z1250" s="5" t="s">
        <v>5246</v>
      </c>
      <c r="AC1250" s="5">
        <v>34</v>
      </c>
      <c r="AD1250" s="5" t="s">
        <v>495</v>
      </c>
      <c r="AE1250" s="5" t="s">
        <v>496</v>
      </c>
    </row>
    <row r="1251" spans="1:72" ht="13.5" customHeight="1">
      <c r="A1251" s="7" t="str">
        <f>HYPERLINK("http://kyu.snu.ac.kr/sdhj/index.jsp?type=hj/GK14746_00IM0001_121a.jpg","1867_수북면_121a")</f>
        <v>1867_수북면_121a</v>
      </c>
      <c r="B1251" s="4">
        <v>1867</v>
      </c>
      <c r="C1251" s="4" t="s">
        <v>7566</v>
      </c>
      <c r="D1251" s="4" t="s">
        <v>7567</v>
      </c>
      <c r="E1251" s="4">
        <v>1250</v>
      </c>
      <c r="F1251" s="5">
        <v>7</v>
      </c>
      <c r="G1251" s="5" t="s">
        <v>4149</v>
      </c>
      <c r="H1251" s="5" t="s">
        <v>4150</v>
      </c>
      <c r="I1251" s="5">
        <v>15</v>
      </c>
      <c r="L1251" s="5">
        <v>3</v>
      </c>
      <c r="M1251" s="4" t="s">
        <v>5247</v>
      </c>
      <c r="N1251" s="4" t="s">
        <v>5248</v>
      </c>
      <c r="T1251" s="5" t="s">
        <v>7508</v>
      </c>
      <c r="U1251" s="5" t="s">
        <v>369</v>
      </c>
      <c r="V1251" s="5" t="s">
        <v>370</v>
      </c>
      <c r="W1251" s="5" t="s">
        <v>210</v>
      </c>
      <c r="X1251" s="5" t="s">
        <v>211</v>
      </c>
      <c r="Y1251" s="5" t="s">
        <v>1639</v>
      </c>
      <c r="Z1251" s="5" t="s">
        <v>1640</v>
      </c>
      <c r="AC1251" s="5">
        <v>38</v>
      </c>
      <c r="AD1251" s="5" t="s">
        <v>374</v>
      </c>
      <c r="AE1251" s="5" t="s">
        <v>375</v>
      </c>
      <c r="AJ1251" s="5" t="s">
        <v>35</v>
      </c>
      <c r="AK1251" s="5" t="s">
        <v>36</v>
      </c>
      <c r="AL1251" s="5" t="s">
        <v>154</v>
      </c>
      <c r="AM1251" s="5" t="s">
        <v>155</v>
      </c>
      <c r="AT1251" s="5" t="s">
        <v>369</v>
      </c>
      <c r="AU1251" s="5" t="s">
        <v>370</v>
      </c>
      <c r="AV1251" s="5" t="s">
        <v>1234</v>
      </c>
      <c r="AW1251" s="5" t="s">
        <v>1235</v>
      </c>
      <c r="BG1251" s="5" t="s">
        <v>369</v>
      </c>
      <c r="BH1251" s="5" t="s">
        <v>370</v>
      </c>
      <c r="BI1251" s="5" t="s">
        <v>5249</v>
      </c>
      <c r="BJ1251" s="5" t="s">
        <v>5250</v>
      </c>
      <c r="BK1251" s="5" t="s">
        <v>369</v>
      </c>
      <c r="BL1251" s="5" t="s">
        <v>370</v>
      </c>
      <c r="BM1251" s="5" t="s">
        <v>4157</v>
      </c>
      <c r="BN1251" s="5" t="s">
        <v>4158</v>
      </c>
      <c r="BO1251" s="5" t="s">
        <v>369</v>
      </c>
      <c r="BP1251" s="5" t="s">
        <v>370</v>
      </c>
      <c r="BQ1251" s="5" t="s">
        <v>5251</v>
      </c>
      <c r="BR1251" s="5" t="s">
        <v>5252</v>
      </c>
      <c r="BS1251" s="5" t="s">
        <v>228</v>
      </c>
      <c r="BT1251" s="5" t="s">
        <v>229</v>
      </c>
    </row>
    <row r="1252" spans="1:72" ht="13.5" customHeight="1">
      <c r="A1252" s="7" t="str">
        <f>HYPERLINK("http://kyu.snu.ac.kr/sdhj/index.jsp?type=hj/GK14746_00IM0001_121a.jpg","1867_수북면_121a")</f>
        <v>1867_수북면_121a</v>
      </c>
      <c r="B1252" s="4">
        <v>1867</v>
      </c>
      <c r="C1252" s="4" t="s">
        <v>7735</v>
      </c>
      <c r="D1252" s="4" t="s">
        <v>7736</v>
      </c>
      <c r="E1252" s="4">
        <v>1251</v>
      </c>
      <c r="F1252" s="5">
        <v>7</v>
      </c>
      <c r="G1252" s="5" t="s">
        <v>4149</v>
      </c>
      <c r="H1252" s="5" t="s">
        <v>4150</v>
      </c>
      <c r="I1252" s="5">
        <v>15</v>
      </c>
      <c r="L1252" s="5">
        <v>3</v>
      </c>
      <c r="M1252" s="4" t="s">
        <v>5247</v>
      </c>
      <c r="N1252" s="4" t="s">
        <v>5248</v>
      </c>
      <c r="S1252" s="5" t="s">
        <v>254</v>
      </c>
      <c r="T1252" s="5" t="s">
        <v>255</v>
      </c>
      <c r="Y1252" s="5" t="s">
        <v>5253</v>
      </c>
      <c r="Z1252" s="5" t="s">
        <v>5254</v>
      </c>
      <c r="AC1252" s="5">
        <v>36</v>
      </c>
      <c r="AD1252" s="5" t="s">
        <v>426</v>
      </c>
      <c r="AE1252" s="5" t="s">
        <v>427</v>
      </c>
    </row>
    <row r="1253" spans="1:72" ht="13.5" customHeight="1">
      <c r="A1253" s="7" t="str">
        <f>HYPERLINK("http://kyu.snu.ac.kr/sdhj/index.jsp?type=hj/GK14746_00IM0001_121a.jpg","1867_수북면_121a")</f>
        <v>1867_수북면_121a</v>
      </c>
      <c r="B1253" s="4">
        <v>1867</v>
      </c>
      <c r="C1253" s="4" t="s">
        <v>7464</v>
      </c>
      <c r="D1253" s="4" t="s">
        <v>7465</v>
      </c>
      <c r="E1253" s="4">
        <v>1252</v>
      </c>
      <c r="F1253" s="5">
        <v>7</v>
      </c>
      <c r="G1253" s="5" t="s">
        <v>4149</v>
      </c>
      <c r="H1253" s="5" t="s">
        <v>4150</v>
      </c>
      <c r="I1253" s="5">
        <v>15</v>
      </c>
      <c r="L1253" s="5">
        <v>3</v>
      </c>
      <c r="M1253" s="4" t="s">
        <v>5247</v>
      </c>
      <c r="N1253" s="4" t="s">
        <v>5248</v>
      </c>
      <c r="S1253" s="5" t="s">
        <v>254</v>
      </c>
      <c r="T1253" s="5" t="s">
        <v>255</v>
      </c>
      <c r="Y1253" s="5" t="s">
        <v>5255</v>
      </c>
      <c r="Z1253" s="5" t="s">
        <v>5256</v>
      </c>
      <c r="AC1253" s="5">
        <v>33</v>
      </c>
      <c r="AD1253" s="5" t="s">
        <v>994</v>
      </c>
      <c r="AE1253" s="5" t="s">
        <v>995</v>
      </c>
    </row>
    <row r="1254" spans="1:72" ht="13.5" customHeight="1">
      <c r="A1254" s="7" t="str">
        <f>HYPERLINK("http://kyu.snu.ac.kr/sdhj/index.jsp?type=hj/GK14746_00IM0001_121a.jpg","1867_수북면_121a")</f>
        <v>1867_수북면_121a</v>
      </c>
      <c r="B1254" s="4">
        <v>1867</v>
      </c>
      <c r="C1254" s="4" t="s">
        <v>7464</v>
      </c>
      <c r="D1254" s="4" t="s">
        <v>7465</v>
      </c>
      <c r="E1254" s="4">
        <v>1253</v>
      </c>
      <c r="F1254" s="5">
        <v>7</v>
      </c>
      <c r="G1254" s="5" t="s">
        <v>4149</v>
      </c>
      <c r="H1254" s="5" t="s">
        <v>4150</v>
      </c>
      <c r="I1254" s="5">
        <v>15</v>
      </c>
      <c r="L1254" s="5">
        <v>3</v>
      </c>
      <c r="M1254" s="4" t="s">
        <v>5247</v>
      </c>
      <c r="N1254" s="4" t="s">
        <v>5248</v>
      </c>
      <c r="S1254" s="5" t="s">
        <v>254</v>
      </c>
      <c r="T1254" s="5" t="s">
        <v>255</v>
      </c>
      <c r="Y1254" s="5" t="s">
        <v>5257</v>
      </c>
      <c r="Z1254" s="5" t="s">
        <v>5258</v>
      </c>
      <c r="AC1254" s="5">
        <v>30</v>
      </c>
      <c r="AD1254" s="5" t="s">
        <v>1197</v>
      </c>
      <c r="AE1254" s="5" t="s">
        <v>1198</v>
      </c>
    </row>
    <row r="1255" spans="1:72" ht="13.5" customHeight="1">
      <c r="A1255" s="7" t="str">
        <f>HYPERLINK("http://kyu.snu.ac.kr/sdhj/index.jsp?type=hj/GK14746_00IM0001_121a.jpg","1867_수북면_121a")</f>
        <v>1867_수북면_121a</v>
      </c>
      <c r="B1255" s="4">
        <v>1867</v>
      </c>
      <c r="C1255" s="4" t="s">
        <v>7464</v>
      </c>
      <c r="D1255" s="4" t="s">
        <v>7465</v>
      </c>
      <c r="E1255" s="4">
        <v>1254</v>
      </c>
      <c r="F1255" s="5">
        <v>7</v>
      </c>
      <c r="G1255" s="5" t="s">
        <v>4149</v>
      </c>
      <c r="H1255" s="5" t="s">
        <v>4150</v>
      </c>
      <c r="I1255" s="5">
        <v>15</v>
      </c>
      <c r="L1255" s="5">
        <v>4</v>
      </c>
      <c r="M1255" s="4" t="s">
        <v>5259</v>
      </c>
      <c r="N1255" s="4" t="s">
        <v>5260</v>
      </c>
      <c r="T1255" s="5" t="s">
        <v>7490</v>
      </c>
      <c r="U1255" s="5" t="s">
        <v>369</v>
      </c>
      <c r="V1255" s="5" t="s">
        <v>370</v>
      </c>
      <c r="W1255" s="5" t="s">
        <v>1457</v>
      </c>
      <c r="X1255" s="5" t="s">
        <v>1076</v>
      </c>
      <c r="Y1255" s="5" t="s">
        <v>200</v>
      </c>
      <c r="Z1255" s="5" t="s">
        <v>201</v>
      </c>
      <c r="AC1255" s="5">
        <v>38</v>
      </c>
      <c r="AD1255" s="5" t="s">
        <v>374</v>
      </c>
      <c r="AE1255" s="5" t="s">
        <v>375</v>
      </c>
      <c r="AJ1255" s="5" t="s">
        <v>35</v>
      </c>
      <c r="AK1255" s="5" t="s">
        <v>36</v>
      </c>
      <c r="AL1255" s="5" t="s">
        <v>322</v>
      </c>
      <c r="AM1255" s="5" t="s">
        <v>323</v>
      </c>
      <c r="AT1255" s="5" t="s">
        <v>369</v>
      </c>
      <c r="AU1255" s="5" t="s">
        <v>370</v>
      </c>
      <c r="AV1255" s="5" t="s">
        <v>5261</v>
      </c>
      <c r="AW1255" s="5" t="s">
        <v>4309</v>
      </c>
      <c r="BG1255" s="5" t="s">
        <v>369</v>
      </c>
      <c r="BH1255" s="5" t="s">
        <v>370</v>
      </c>
      <c r="BI1255" s="5" t="s">
        <v>4310</v>
      </c>
      <c r="BJ1255" s="5" t="s">
        <v>4311</v>
      </c>
      <c r="BK1255" s="5" t="s">
        <v>369</v>
      </c>
      <c r="BL1255" s="5" t="s">
        <v>370</v>
      </c>
      <c r="BM1255" s="5" t="s">
        <v>4312</v>
      </c>
      <c r="BN1255" s="5" t="s">
        <v>4313</v>
      </c>
      <c r="BO1255" s="5" t="s">
        <v>369</v>
      </c>
      <c r="BP1255" s="5" t="s">
        <v>370</v>
      </c>
      <c r="BQ1255" s="5" t="s">
        <v>5262</v>
      </c>
      <c r="BR1255" s="5" t="s">
        <v>5263</v>
      </c>
      <c r="BS1255" s="5" t="s">
        <v>160</v>
      </c>
      <c r="BT1255" s="5" t="s">
        <v>161</v>
      </c>
    </row>
    <row r="1256" spans="1:72" ht="13.5" customHeight="1">
      <c r="A1256" s="7" t="str">
        <f>HYPERLINK("http://kyu.snu.ac.kr/sdhj/index.jsp?type=hj/GK14746_00IM0001_121a.jpg","1867_수북면_121a")</f>
        <v>1867_수북면_121a</v>
      </c>
      <c r="B1256" s="4">
        <v>1867</v>
      </c>
      <c r="C1256" s="4" t="s">
        <v>8192</v>
      </c>
      <c r="D1256" s="4" t="s">
        <v>8193</v>
      </c>
      <c r="E1256" s="4">
        <v>1255</v>
      </c>
      <c r="F1256" s="5">
        <v>7</v>
      </c>
      <c r="G1256" s="5" t="s">
        <v>4149</v>
      </c>
      <c r="H1256" s="5" t="s">
        <v>4150</v>
      </c>
      <c r="I1256" s="5">
        <v>15</v>
      </c>
      <c r="L1256" s="5">
        <v>4</v>
      </c>
      <c r="M1256" s="4" t="s">
        <v>5259</v>
      </c>
      <c r="N1256" s="4" t="s">
        <v>5260</v>
      </c>
      <c r="S1256" s="5" t="s">
        <v>254</v>
      </c>
      <c r="T1256" s="5" t="s">
        <v>255</v>
      </c>
      <c r="Y1256" s="5" t="s">
        <v>5264</v>
      </c>
      <c r="Z1256" s="5" t="s">
        <v>5265</v>
      </c>
      <c r="AC1256" s="5">
        <v>31</v>
      </c>
      <c r="AD1256" s="5" t="s">
        <v>324</v>
      </c>
      <c r="AE1256" s="5" t="s">
        <v>325</v>
      </c>
    </row>
    <row r="1257" spans="1:72" ht="13.5" customHeight="1">
      <c r="A1257" s="7" t="str">
        <f>HYPERLINK("http://kyu.snu.ac.kr/sdhj/index.jsp?type=hj/GK14746_00IM0001_121a.jpg","1867_수북면_121a")</f>
        <v>1867_수북면_121a</v>
      </c>
      <c r="B1257" s="4">
        <v>1867</v>
      </c>
      <c r="C1257" s="4" t="s">
        <v>7493</v>
      </c>
      <c r="D1257" s="4" t="s">
        <v>7494</v>
      </c>
      <c r="E1257" s="4">
        <v>1256</v>
      </c>
      <c r="F1257" s="5">
        <v>7</v>
      </c>
      <c r="G1257" s="5" t="s">
        <v>4149</v>
      </c>
      <c r="H1257" s="5" t="s">
        <v>4150</v>
      </c>
      <c r="I1257" s="5">
        <v>15</v>
      </c>
      <c r="L1257" s="5">
        <v>5</v>
      </c>
      <c r="M1257" s="4" t="s">
        <v>5266</v>
      </c>
      <c r="N1257" s="4" t="s">
        <v>5267</v>
      </c>
      <c r="T1257" s="5" t="s">
        <v>8292</v>
      </c>
      <c r="U1257" s="5" t="s">
        <v>369</v>
      </c>
      <c r="V1257" s="5" t="s">
        <v>370</v>
      </c>
      <c r="W1257" s="5" t="s">
        <v>595</v>
      </c>
      <c r="X1257" s="5" t="s">
        <v>596</v>
      </c>
      <c r="Y1257" s="5" t="s">
        <v>5268</v>
      </c>
      <c r="Z1257" s="5" t="s">
        <v>5269</v>
      </c>
      <c r="AC1257" s="5">
        <v>49</v>
      </c>
      <c r="AD1257" s="5" t="s">
        <v>312</v>
      </c>
      <c r="AE1257" s="5" t="s">
        <v>313</v>
      </c>
      <c r="AJ1257" s="5" t="s">
        <v>35</v>
      </c>
      <c r="AK1257" s="5" t="s">
        <v>36</v>
      </c>
      <c r="AL1257" s="5" t="s">
        <v>428</v>
      </c>
      <c r="AM1257" s="5" t="s">
        <v>429</v>
      </c>
      <c r="AT1257" s="5" t="s">
        <v>369</v>
      </c>
      <c r="AU1257" s="5" t="s">
        <v>370</v>
      </c>
      <c r="AV1257" s="5" t="s">
        <v>5270</v>
      </c>
      <c r="AW1257" s="5" t="s">
        <v>5271</v>
      </c>
      <c r="BG1257" s="5" t="s">
        <v>369</v>
      </c>
      <c r="BH1257" s="5" t="s">
        <v>370</v>
      </c>
      <c r="BI1257" s="5" t="s">
        <v>5272</v>
      </c>
      <c r="BJ1257" s="5" t="s">
        <v>5273</v>
      </c>
      <c r="BK1257" s="5" t="s">
        <v>369</v>
      </c>
      <c r="BL1257" s="5" t="s">
        <v>370</v>
      </c>
      <c r="BM1257" s="5" t="s">
        <v>5274</v>
      </c>
      <c r="BN1257" s="5" t="s">
        <v>5275</v>
      </c>
      <c r="BO1257" s="5" t="s">
        <v>369</v>
      </c>
      <c r="BP1257" s="5" t="s">
        <v>370</v>
      </c>
      <c r="BQ1257" s="5" t="s">
        <v>5276</v>
      </c>
      <c r="BR1257" s="5" t="s">
        <v>5277</v>
      </c>
      <c r="BS1257" s="5" t="s">
        <v>8367</v>
      </c>
      <c r="BT1257" s="5" t="s">
        <v>8368</v>
      </c>
    </row>
    <row r="1258" spans="1:72" ht="13.5" customHeight="1">
      <c r="A1258" s="7" t="str">
        <f>HYPERLINK("http://kyu.snu.ac.kr/sdhj/index.jsp?type=hj/GK14746_00IM0001_121a.jpg","1867_수북면_121a")</f>
        <v>1867_수북면_121a</v>
      </c>
      <c r="B1258" s="4">
        <v>1867</v>
      </c>
      <c r="C1258" s="4" t="s">
        <v>7473</v>
      </c>
      <c r="D1258" s="4" t="s">
        <v>7474</v>
      </c>
      <c r="E1258" s="4">
        <v>1257</v>
      </c>
      <c r="F1258" s="5">
        <v>7</v>
      </c>
      <c r="G1258" s="5" t="s">
        <v>4149</v>
      </c>
      <c r="H1258" s="5" t="s">
        <v>4150</v>
      </c>
      <c r="I1258" s="5">
        <v>15</v>
      </c>
      <c r="L1258" s="5">
        <v>5</v>
      </c>
      <c r="M1258" s="4" t="s">
        <v>5266</v>
      </c>
      <c r="N1258" s="4" t="s">
        <v>5267</v>
      </c>
      <c r="S1258" s="5" t="s">
        <v>661</v>
      </c>
      <c r="T1258" s="5" t="s">
        <v>662</v>
      </c>
      <c r="W1258" s="5" t="s">
        <v>78</v>
      </c>
      <c r="X1258" s="5" t="s">
        <v>79</v>
      </c>
      <c r="Y1258" s="5" t="s">
        <v>22</v>
      </c>
      <c r="Z1258" s="5" t="s">
        <v>23</v>
      </c>
      <c r="AC1258" s="5">
        <v>64</v>
      </c>
      <c r="AD1258" s="5" t="s">
        <v>100</v>
      </c>
      <c r="AE1258" s="5" t="s">
        <v>101</v>
      </c>
    </row>
    <row r="1259" spans="1:72" ht="13.5" customHeight="1">
      <c r="A1259" s="7" t="str">
        <f>HYPERLINK("http://kyu.snu.ac.kr/sdhj/index.jsp?type=hj/GK14746_00IM0001_121a.jpg","1867_수북면_121a")</f>
        <v>1867_수북면_121a</v>
      </c>
      <c r="B1259" s="4">
        <v>1867</v>
      </c>
      <c r="C1259" s="4" t="s">
        <v>7888</v>
      </c>
      <c r="D1259" s="4" t="s">
        <v>7889</v>
      </c>
      <c r="E1259" s="4">
        <v>1258</v>
      </c>
      <c r="F1259" s="5">
        <v>7</v>
      </c>
      <c r="G1259" s="5" t="s">
        <v>4149</v>
      </c>
      <c r="H1259" s="5" t="s">
        <v>4150</v>
      </c>
      <c r="I1259" s="5">
        <v>15</v>
      </c>
      <c r="L1259" s="5">
        <v>5</v>
      </c>
      <c r="M1259" s="4" t="s">
        <v>5266</v>
      </c>
      <c r="N1259" s="4" t="s">
        <v>5267</v>
      </c>
      <c r="S1259" s="5" t="s">
        <v>254</v>
      </c>
      <c r="T1259" s="5" t="s">
        <v>255</v>
      </c>
      <c r="Y1259" s="5" t="s">
        <v>5278</v>
      </c>
      <c r="Z1259" s="5" t="s">
        <v>5279</v>
      </c>
      <c r="AC1259" s="5">
        <v>34</v>
      </c>
      <c r="AD1259" s="5" t="s">
        <v>495</v>
      </c>
      <c r="AE1259" s="5" t="s">
        <v>496</v>
      </c>
    </row>
    <row r="1260" spans="1:72" ht="13.5" customHeight="1">
      <c r="A1260" s="7" t="str">
        <f>HYPERLINK("http://kyu.snu.ac.kr/sdhj/index.jsp?type=hj/GK14746_00IM0001_121a.jpg","1867_수북면_121a")</f>
        <v>1867_수북면_121a</v>
      </c>
      <c r="B1260" s="4">
        <v>1867</v>
      </c>
      <c r="C1260" s="4" t="s">
        <v>7888</v>
      </c>
      <c r="D1260" s="4" t="s">
        <v>7889</v>
      </c>
      <c r="E1260" s="4">
        <v>1259</v>
      </c>
      <c r="F1260" s="5">
        <v>7</v>
      </c>
      <c r="G1260" s="5" t="s">
        <v>4149</v>
      </c>
      <c r="H1260" s="5" t="s">
        <v>4150</v>
      </c>
      <c r="I1260" s="5">
        <v>15</v>
      </c>
      <c r="L1260" s="5">
        <v>5</v>
      </c>
      <c r="M1260" s="4" t="s">
        <v>5266</v>
      </c>
      <c r="N1260" s="4" t="s">
        <v>5267</v>
      </c>
      <c r="S1260" s="5" t="s">
        <v>254</v>
      </c>
      <c r="T1260" s="5" t="s">
        <v>255</v>
      </c>
      <c r="Y1260" s="5" t="s">
        <v>5280</v>
      </c>
      <c r="Z1260" s="5" t="s">
        <v>5281</v>
      </c>
      <c r="AC1260" s="5">
        <v>31</v>
      </c>
      <c r="AD1260" s="5" t="s">
        <v>324</v>
      </c>
      <c r="AE1260" s="5" t="s">
        <v>325</v>
      </c>
    </row>
    <row r="1261" spans="1:72" ht="13.5" customHeight="1">
      <c r="A1261" s="7" t="str">
        <f>HYPERLINK("http://kyu.snu.ac.kr/sdhj/index.jsp?type=hj/GK14746_00IM0001_121a.jpg","1867_수북면_121a")</f>
        <v>1867_수북면_121a</v>
      </c>
      <c r="B1261" s="4">
        <v>1867</v>
      </c>
      <c r="C1261" s="4" t="s">
        <v>7888</v>
      </c>
      <c r="D1261" s="4" t="s">
        <v>7889</v>
      </c>
      <c r="E1261" s="4">
        <v>1260</v>
      </c>
      <c r="F1261" s="5">
        <v>7</v>
      </c>
      <c r="G1261" s="5" t="s">
        <v>4149</v>
      </c>
      <c r="H1261" s="5" t="s">
        <v>4150</v>
      </c>
      <c r="I1261" s="5">
        <v>16</v>
      </c>
      <c r="J1261" s="5" t="s">
        <v>5282</v>
      </c>
      <c r="K1261" s="5" t="s">
        <v>5283</v>
      </c>
      <c r="L1261" s="5">
        <v>1</v>
      </c>
      <c r="M1261" s="4" t="s">
        <v>5284</v>
      </c>
      <c r="N1261" s="4" t="s">
        <v>5285</v>
      </c>
      <c r="T1261" s="5" t="s">
        <v>7514</v>
      </c>
      <c r="U1261" s="5" t="s">
        <v>5286</v>
      </c>
      <c r="V1261" s="5" t="s">
        <v>5088</v>
      </c>
      <c r="W1261" s="5" t="s">
        <v>78</v>
      </c>
      <c r="X1261" s="5" t="s">
        <v>79</v>
      </c>
      <c r="Y1261" s="5" t="s">
        <v>5287</v>
      </c>
      <c r="Z1261" s="5" t="s">
        <v>3569</v>
      </c>
      <c r="AC1261" s="5">
        <v>54</v>
      </c>
      <c r="AD1261" s="5" t="s">
        <v>970</v>
      </c>
      <c r="AE1261" s="5" t="s">
        <v>971</v>
      </c>
      <c r="AJ1261" s="5" t="s">
        <v>35</v>
      </c>
      <c r="AK1261" s="5" t="s">
        <v>36</v>
      </c>
      <c r="AL1261" s="5" t="s">
        <v>160</v>
      </c>
      <c r="AM1261" s="5" t="s">
        <v>161</v>
      </c>
      <c r="AT1261" s="5" t="s">
        <v>4589</v>
      </c>
      <c r="AU1261" s="5" t="s">
        <v>2349</v>
      </c>
      <c r="AV1261" s="5" t="s">
        <v>5288</v>
      </c>
      <c r="AW1261" s="5" t="s">
        <v>5289</v>
      </c>
      <c r="BG1261" s="5" t="s">
        <v>4589</v>
      </c>
      <c r="BH1261" s="5" t="s">
        <v>2349</v>
      </c>
      <c r="BI1261" s="5" t="s">
        <v>3512</v>
      </c>
      <c r="BJ1261" s="5" t="s">
        <v>3513</v>
      </c>
      <c r="BK1261" s="5" t="s">
        <v>4589</v>
      </c>
      <c r="BL1261" s="5" t="s">
        <v>2349</v>
      </c>
      <c r="BM1261" s="5" t="s">
        <v>5290</v>
      </c>
      <c r="BN1261" s="5" t="s">
        <v>3515</v>
      </c>
      <c r="BO1261" s="5" t="s">
        <v>144</v>
      </c>
      <c r="BP1261" s="5" t="s">
        <v>145</v>
      </c>
      <c r="BQ1261" s="5" t="s">
        <v>5291</v>
      </c>
      <c r="BR1261" s="5" t="s">
        <v>5292</v>
      </c>
      <c r="BS1261" s="5" t="s">
        <v>228</v>
      </c>
      <c r="BT1261" s="5" t="s">
        <v>229</v>
      </c>
    </row>
    <row r="1262" spans="1:72" ht="13.5" customHeight="1">
      <c r="A1262" s="7" t="str">
        <f>HYPERLINK("http://kyu.snu.ac.kr/sdhj/index.jsp?type=hj/GK14746_00IM0001_121a.jpg","1867_수북면_121a")</f>
        <v>1867_수북면_121a</v>
      </c>
      <c r="B1262" s="4">
        <v>1867</v>
      </c>
      <c r="C1262" s="4" t="s">
        <v>7475</v>
      </c>
      <c r="D1262" s="4" t="s">
        <v>7476</v>
      </c>
      <c r="E1262" s="4">
        <v>1261</v>
      </c>
      <c r="F1262" s="5">
        <v>7</v>
      </c>
      <c r="G1262" s="5" t="s">
        <v>4149</v>
      </c>
      <c r="H1262" s="5" t="s">
        <v>4150</v>
      </c>
      <c r="I1262" s="5">
        <v>16</v>
      </c>
      <c r="L1262" s="5">
        <v>1</v>
      </c>
      <c r="M1262" s="4" t="s">
        <v>5284</v>
      </c>
      <c r="N1262" s="4" t="s">
        <v>5285</v>
      </c>
      <c r="S1262" s="5" t="s">
        <v>96</v>
      </c>
      <c r="T1262" s="5" t="s">
        <v>97</v>
      </c>
      <c r="W1262" s="5" t="s">
        <v>192</v>
      </c>
      <c r="X1262" s="5" t="s">
        <v>193</v>
      </c>
      <c r="Y1262" s="5" t="s">
        <v>22</v>
      </c>
      <c r="Z1262" s="5" t="s">
        <v>23</v>
      </c>
      <c r="AC1262" s="5">
        <v>57</v>
      </c>
      <c r="AD1262" s="5" t="s">
        <v>340</v>
      </c>
      <c r="AE1262" s="5" t="s">
        <v>341</v>
      </c>
      <c r="AJ1262" s="5" t="s">
        <v>35</v>
      </c>
      <c r="AK1262" s="5" t="s">
        <v>36</v>
      </c>
      <c r="AL1262" s="5" t="s">
        <v>5293</v>
      </c>
      <c r="AM1262" s="5" t="s">
        <v>1779</v>
      </c>
      <c r="AT1262" s="5" t="s">
        <v>102</v>
      </c>
      <c r="AU1262" s="5" t="s">
        <v>103</v>
      </c>
      <c r="AV1262" s="5" t="s">
        <v>5294</v>
      </c>
      <c r="AW1262" s="5" t="s">
        <v>5295</v>
      </c>
      <c r="BG1262" s="5" t="s">
        <v>102</v>
      </c>
      <c r="BH1262" s="5" t="s">
        <v>103</v>
      </c>
      <c r="BI1262" s="5" t="s">
        <v>5296</v>
      </c>
      <c r="BJ1262" s="5" t="s">
        <v>5297</v>
      </c>
      <c r="BK1262" s="5" t="s">
        <v>102</v>
      </c>
      <c r="BL1262" s="5" t="s">
        <v>103</v>
      </c>
      <c r="BM1262" s="5" t="s">
        <v>5298</v>
      </c>
      <c r="BN1262" s="5" t="s">
        <v>758</v>
      </c>
      <c r="BO1262" s="5" t="s">
        <v>144</v>
      </c>
      <c r="BP1262" s="5" t="s">
        <v>145</v>
      </c>
      <c r="BQ1262" s="5" t="s">
        <v>5299</v>
      </c>
      <c r="BR1262" s="5" t="s">
        <v>5300</v>
      </c>
      <c r="BS1262" s="5" t="s">
        <v>84</v>
      </c>
      <c r="BT1262" s="5" t="s">
        <v>85</v>
      </c>
    </row>
    <row r="1263" spans="1:72" ht="13.5" customHeight="1">
      <c r="A1263" s="7" t="str">
        <f>HYPERLINK("http://kyu.snu.ac.kr/sdhj/index.jsp?type=hj/GK14746_00IM0001_121a.jpg","1867_수북면_121a")</f>
        <v>1867_수북면_121a</v>
      </c>
      <c r="B1263" s="4">
        <v>1867</v>
      </c>
      <c r="C1263" s="4" t="s">
        <v>7661</v>
      </c>
      <c r="D1263" s="4" t="s">
        <v>7662</v>
      </c>
      <c r="E1263" s="4">
        <v>1262</v>
      </c>
      <c r="F1263" s="5">
        <v>7</v>
      </c>
      <c r="G1263" s="5" t="s">
        <v>4149</v>
      </c>
      <c r="H1263" s="5" t="s">
        <v>4150</v>
      </c>
      <c r="I1263" s="5">
        <v>16</v>
      </c>
      <c r="L1263" s="5">
        <v>1</v>
      </c>
      <c r="M1263" s="4" t="s">
        <v>5284</v>
      </c>
      <c r="N1263" s="4" t="s">
        <v>5285</v>
      </c>
      <c r="S1263" s="5" t="s">
        <v>114</v>
      </c>
      <c r="T1263" s="5" t="s">
        <v>115</v>
      </c>
      <c r="Y1263" s="5" t="s">
        <v>5301</v>
      </c>
      <c r="Z1263" s="5" t="s">
        <v>8369</v>
      </c>
      <c r="AC1263" s="5">
        <v>13</v>
      </c>
      <c r="AD1263" s="5" t="s">
        <v>765</v>
      </c>
      <c r="AE1263" s="5" t="s">
        <v>766</v>
      </c>
    </row>
    <row r="1264" spans="1:72" ht="13.5" customHeight="1">
      <c r="A1264" s="7" t="str">
        <f>HYPERLINK("http://kyu.snu.ac.kr/sdhj/index.jsp?type=hj/GK14746_00IM0001_121a.jpg","1867_수북면_121a")</f>
        <v>1867_수북면_121a</v>
      </c>
      <c r="B1264" s="4">
        <v>1867</v>
      </c>
      <c r="C1264" s="4" t="s">
        <v>7522</v>
      </c>
      <c r="D1264" s="4" t="s">
        <v>7523</v>
      </c>
      <c r="E1264" s="4">
        <v>1263</v>
      </c>
      <c r="F1264" s="5">
        <v>7</v>
      </c>
      <c r="G1264" s="5" t="s">
        <v>4149</v>
      </c>
      <c r="H1264" s="5" t="s">
        <v>4150</v>
      </c>
      <c r="I1264" s="5">
        <v>16</v>
      </c>
      <c r="L1264" s="5">
        <v>1</v>
      </c>
      <c r="M1264" s="4" t="s">
        <v>5284</v>
      </c>
      <c r="N1264" s="4" t="s">
        <v>5285</v>
      </c>
      <c r="S1264" s="5" t="s">
        <v>114</v>
      </c>
      <c r="T1264" s="5" t="s">
        <v>115</v>
      </c>
      <c r="Y1264" s="5" t="s">
        <v>5302</v>
      </c>
      <c r="Z1264" s="5" t="s">
        <v>8370</v>
      </c>
      <c r="AC1264" s="5">
        <v>25</v>
      </c>
      <c r="AD1264" s="5" t="s">
        <v>573</v>
      </c>
      <c r="AE1264" s="5" t="s">
        <v>574</v>
      </c>
    </row>
    <row r="1265" spans="1:72" ht="13.5" customHeight="1">
      <c r="A1265" s="7" t="str">
        <f>HYPERLINK("http://kyu.snu.ac.kr/sdhj/index.jsp?type=hj/GK14746_00IM0001_121a.jpg","1867_수북면_121a")</f>
        <v>1867_수북면_121a</v>
      </c>
      <c r="B1265" s="4">
        <v>1867</v>
      </c>
      <c r="C1265" s="4" t="s">
        <v>7453</v>
      </c>
      <c r="D1265" s="4" t="s">
        <v>7454</v>
      </c>
      <c r="E1265" s="4">
        <v>1264</v>
      </c>
      <c r="F1265" s="5">
        <v>7</v>
      </c>
      <c r="G1265" s="5" t="s">
        <v>4149</v>
      </c>
      <c r="H1265" s="5" t="s">
        <v>4150</v>
      </c>
      <c r="I1265" s="5">
        <v>16</v>
      </c>
      <c r="L1265" s="5">
        <v>1</v>
      </c>
      <c r="M1265" s="4" t="s">
        <v>5284</v>
      </c>
      <c r="N1265" s="4" t="s">
        <v>5285</v>
      </c>
      <c r="S1265" s="5" t="s">
        <v>2448</v>
      </c>
      <c r="T1265" s="5" t="s">
        <v>2449</v>
      </c>
      <c r="U1265" s="5" t="s">
        <v>134</v>
      </c>
      <c r="V1265" s="5" t="s">
        <v>135</v>
      </c>
      <c r="Y1265" s="5" t="s">
        <v>8371</v>
      </c>
      <c r="Z1265" s="5" t="s">
        <v>5303</v>
      </c>
      <c r="AC1265" s="5">
        <v>56</v>
      </c>
      <c r="AD1265" s="5" t="s">
        <v>1006</v>
      </c>
      <c r="AE1265" s="5" t="s">
        <v>1007</v>
      </c>
    </row>
    <row r="1266" spans="1:72" ht="13.5" customHeight="1">
      <c r="A1266" s="7" t="str">
        <f>HYPERLINK("http://kyu.snu.ac.kr/sdhj/index.jsp?type=hj/GK14746_00IM0001_121a.jpg","1867_수북면_121a")</f>
        <v>1867_수북면_121a</v>
      </c>
      <c r="B1266" s="4">
        <v>1867</v>
      </c>
      <c r="C1266" s="4" t="s">
        <v>7522</v>
      </c>
      <c r="D1266" s="4" t="s">
        <v>7523</v>
      </c>
      <c r="E1266" s="4">
        <v>1265</v>
      </c>
      <c r="F1266" s="5">
        <v>7</v>
      </c>
      <c r="G1266" s="5" t="s">
        <v>4149</v>
      </c>
      <c r="H1266" s="5" t="s">
        <v>4150</v>
      </c>
      <c r="I1266" s="5">
        <v>16</v>
      </c>
      <c r="L1266" s="5">
        <v>1</v>
      </c>
      <c r="M1266" s="4" t="s">
        <v>5284</v>
      </c>
      <c r="N1266" s="4" t="s">
        <v>5285</v>
      </c>
      <c r="S1266" s="5" t="s">
        <v>2209</v>
      </c>
      <c r="T1266" s="5" t="s">
        <v>2210</v>
      </c>
      <c r="AC1266" s="5">
        <v>52</v>
      </c>
      <c r="AD1266" s="5" t="s">
        <v>919</v>
      </c>
      <c r="AE1266" s="5" t="s">
        <v>920</v>
      </c>
    </row>
    <row r="1267" spans="1:72" ht="13.5" customHeight="1">
      <c r="A1267" s="7" t="str">
        <f>HYPERLINK("http://kyu.snu.ac.kr/sdhj/index.jsp?type=hj/GK14746_00IM0001_121a.jpg","1867_수북면_121a")</f>
        <v>1867_수북면_121a</v>
      </c>
      <c r="B1267" s="4">
        <v>1867</v>
      </c>
      <c r="C1267" s="4" t="s">
        <v>7522</v>
      </c>
      <c r="D1267" s="4" t="s">
        <v>7523</v>
      </c>
      <c r="E1267" s="4">
        <v>1266</v>
      </c>
      <c r="F1267" s="5">
        <v>7</v>
      </c>
      <c r="G1267" s="5" t="s">
        <v>4149</v>
      </c>
      <c r="H1267" s="5" t="s">
        <v>4150</v>
      </c>
      <c r="I1267" s="5">
        <v>16</v>
      </c>
      <c r="L1267" s="5">
        <v>1</v>
      </c>
      <c r="M1267" s="4" t="s">
        <v>5284</v>
      </c>
      <c r="N1267" s="4" t="s">
        <v>5285</v>
      </c>
      <c r="S1267" s="5" t="s">
        <v>4476</v>
      </c>
      <c r="T1267" s="5" t="s">
        <v>2830</v>
      </c>
      <c r="Y1267" s="5" t="s">
        <v>5304</v>
      </c>
      <c r="Z1267" s="5" t="s">
        <v>8372</v>
      </c>
      <c r="AC1267" s="5">
        <v>20</v>
      </c>
      <c r="AD1267" s="5" t="s">
        <v>216</v>
      </c>
      <c r="AE1267" s="5" t="s">
        <v>217</v>
      </c>
    </row>
    <row r="1268" spans="1:72" ht="13.5" customHeight="1">
      <c r="A1268" s="7" t="str">
        <f>HYPERLINK("http://kyu.snu.ac.kr/sdhj/index.jsp?type=hj/GK14746_00IM0001_121a.jpg","1867_수북면_121a")</f>
        <v>1867_수북면_121a</v>
      </c>
      <c r="B1268" s="4">
        <v>1867</v>
      </c>
      <c r="C1268" s="4" t="s">
        <v>7522</v>
      </c>
      <c r="D1268" s="4" t="s">
        <v>7523</v>
      </c>
      <c r="E1268" s="4">
        <v>1267</v>
      </c>
      <c r="F1268" s="5">
        <v>7</v>
      </c>
      <c r="G1268" s="5" t="s">
        <v>4149</v>
      </c>
      <c r="H1268" s="5" t="s">
        <v>4150</v>
      </c>
      <c r="I1268" s="5">
        <v>16</v>
      </c>
      <c r="L1268" s="5">
        <v>1</v>
      </c>
      <c r="M1268" s="4" t="s">
        <v>5284</v>
      </c>
      <c r="N1268" s="4" t="s">
        <v>5285</v>
      </c>
      <c r="T1268" s="5" t="s">
        <v>7719</v>
      </c>
      <c r="U1268" s="5" t="s">
        <v>170</v>
      </c>
      <c r="V1268" s="5" t="s">
        <v>171</v>
      </c>
      <c r="Y1268" s="5" t="s">
        <v>5305</v>
      </c>
      <c r="Z1268" s="5" t="s">
        <v>5306</v>
      </c>
      <c r="AD1268" s="5" t="s">
        <v>240</v>
      </c>
      <c r="AE1268" s="5" t="s">
        <v>241</v>
      </c>
    </row>
    <row r="1269" spans="1:72" ht="13.5" customHeight="1">
      <c r="A1269" s="7" t="str">
        <f>HYPERLINK("http://kyu.snu.ac.kr/sdhj/index.jsp?type=hj/GK14746_00IM0001_121a.jpg","1867_수북면_121a")</f>
        <v>1867_수북면_121a</v>
      </c>
      <c r="B1269" s="4">
        <v>1867</v>
      </c>
      <c r="C1269" s="4" t="s">
        <v>7522</v>
      </c>
      <c r="D1269" s="4" t="s">
        <v>7523</v>
      </c>
      <c r="E1269" s="4">
        <v>1268</v>
      </c>
      <c r="F1269" s="5">
        <v>7</v>
      </c>
      <c r="G1269" s="5" t="s">
        <v>4149</v>
      </c>
      <c r="H1269" s="5" t="s">
        <v>4150</v>
      </c>
      <c r="I1269" s="5">
        <v>16</v>
      </c>
      <c r="L1269" s="5">
        <v>2</v>
      </c>
      <c r="M1269" s="4" t="s">
        <v>5282</v>
      </c>
      <c r="N1269" s="4" t="s">
        <v>5283</v>
      </c>
      <c r="T1269" s="5" t="s">
        <v>8201</v>
      </c>
      <c r="U1269" s="5" t="s">
        <v>369</v>
      </c>
      <c r="V1269" s="5" t="s">
        <v>370</v>
      </c>
      <c r="W1269" s="5" t="s">
        <v>595</v>
      </c>
      <c r="X1269" s="5" t="s">
        <v>596</v>
      </c>
      <c r="Y1269" s="5" t="s">
        <v>5307</v>
      </c>
      <c r="Z1269" s="5" t="s">
        <v>5308</v>
      </c>
      <c r="AC1269" s="5">
        <v>43</v>
      </c>
      <c r="AD1269" s="5" t="s">
        <v>140</v>
      </c>
      <c r="AE1269" s="5" t="s">
        <v>141</v>
      </c>
      <c r="AJ1269" s="5" t="s">
        <v>35</v>
      </c>
      <c r="AK1269" s="5" t="s">
        <v>36</v>
      </c>
      <c r="AL1269" s="5" t="s">
        <v>428</v>
      </c>
      <c r="AM1269" s="5" t="s">
        <v>429</v>
      </c>
      <c r="AT1269" s="5" t="s">
        <v>369</v>
      </c>
      <c r="AU1269" s="5" t="s">
        <v>370</v>
      </c>
      <c r="AV1269" s="5" t="s">
        <v>5309</v>
      </c>
      <c r="AW1269" s="5" t="s">
        <v>1618</v>
      </c>
      <c r="BG1269" s="5" t="s">
        <v>369</v>
      </c>
      <c r="BH1269" s="5" t="s">
        <v>370</v>
      </c>
      <c r="BI1269" s="5" t="s">
        <v>5310</v>
      </c>
      <c r="BJ1269" s="5" t="s">
        <v>5311</v>
      </c>
      <c r="BK1269" s="5" t="s">
        <v>369</v>
      </c>
      <c r="BL1269" s="5" t="s">
        <v>370</v>
      </c>
      <c r="BM1269" s="5" t="s">
        <v>5312</v>
      </c>
      <c r="BN1269" s="5" t="s">
        <v>5313</v>
      </c>
      <c r="BO1269" s="5" t="s">
        <v>369</v>
      </c>
      <c r="BP1269" s="5" t="s">
        <v>370</v>
      </c>
      <c r="BQ1269" s="5" t="s">
        <v>5314</v>
      </c>
      <c r="BR1269" s="5" t="s">
        <v>5315</v>
      </c>
      <c r="BS1269" s="5" t="s">
        <v>659</v>
      </c>
      <c r="BT1269" s="5" t="s">
        <v>660</v>
      </c>
    </row>
    <row r="1270" spans="1:72" ht="13.5" customHeight="1">
      <c r="A1270" s="7" t="str">
        <f>HYPERLINK("http://kyu.snu.ac.kr/sdhj/index.jsp?type=hj/GK14746_00IM0001_121b.jpg","1867_수북면_121b")</f>
        <v>1867_수북면_121b</v>
      </c>
      <c r="B1270" s="4">
        <v>1867</v>
      </c>
      <c r="C1270" s="4" t="s">
        <v>8373</v>
      </c>
      <c r="D1270" s="4" t="s">
        <v>8374</v>
      </c>
      <c r="E1270" s="4">
        <v>1269</v>
      </c>
      <c r="F1270" s="5">
        <v>7</v>
      </c>
      <c r="G1270" s="5" t="s">
        <v>4149</v>
      </c>
      <c r="H1270" s="5" t="s">
        <v>4150</v>
      </c>
      <c r="I1270" s="5">
        <v>16</v>
      </c>
      <c r="L1270" s="5">
        <v>2</v>
      </c>
      <c r="M1270" s="4" t="s">
        <v>5282</v>
      </c>
      <c r="N1270" s="4" t="s">
        <v>5283</v>
      </c>
      <c r="S1270" s="5" t="s">
        <v>96</v>
      </c>
      <c r="T1270" s="5" t="s">
        <v>97</v>
      </c>
      <c r="W1270" s="5" t="s">
        <v>5316</v>
      </c>
      <c r="X1270" s="5" t="s">
        <v>5317</v>
      </c>
      <c r="Y1270" s="5" t="s">
        <v>22</v>
      </c>
      <c r="Z1270" s="5" t="s">
        <v>23</v>
      </c>
      <c r="AC1270" s="5">
        <v>38</v>
      </c>
      <c r="AD1270" s="5" t="s">
        <v>374</v>
      </c>
      <c r="AE1270" s="5" t="s">
        <v>375</v>
      </c>
      <c r="AJ1270" s="5" t="s">
        <v>35</v>
      </c>
      <c r="AK1270" s="5" t="s">
        <v>36</v>
      </c>
      <c r="AL1270" s="5" t="s">
        <v>5318</v>
      </c>
      <c r="AM1270" s="5" t="s">
        <v>5319</v>
      </c>
      <c r="AT1270" s="5" t="s">
        <v>5320</v>
      </c>
      <c r="AU1270" s="5" t="s">
        <v>5321</v>
      </c>
      <c r="AV1270" s="5" t="s">
        <v>5322</v>
      </c>
      <c r="AW1270" s="5" t="s">
        <v>5323</v>
      </c>
      <c r="BG1270" s="5" t="s">
        <v>5320</v>
      </c>
      <c r="BH1270" s="5" t="s">
        <v>5321</v>
      </c>
      <c r="BI1270" s="5" t="s">
        <v>5324</v>
      </c>
      <c r="BJ1270" s="5" t="s">
        <v>5325</v>
      </c>
      <c r="BK1270" s="5" t="s">
        <v>5320</v>
      </c>
      <c r="BL1270" s="5" t="s">
        <v>5321</v>
      </c>
      <c r="BM1270" s="5" t="s">
        <v>5326</v>
      </c>
      <c r="BN1270" s="5" t="s">
        <v>5327</v>
      </c>
      <c r="BO1270" s="5" t="s">
        <v>102</v>
      </c>
      <c r="BP1270" s="5" t="s">
        <v>103</v>
      </c>
      <c r="BQ1270" s="5" t="s">
        <v>5328</v>
      </c>
      <c r="BR1270" s="5" t="s">
        <v>5329</v>
      </c>
      <c r="BS1270" s="5" t="s">
        <v>228</v>
      </c>
      <c r="BT1270" s="5" t="s">
        <v>229</v>
      </c>
    </row>
    <row r="1271" spans="1:72" ht="13.5" customHeight="1">
      <c r="A1271" s="7" t="str">
        <f>HYPERLINK("http://kyu.snu.ac.kr/sdhj/index.jsp?type=hj/GK14746_00IM0001_121b.jpg","1867_수북면_121b")</f>
        <v>1867_수북면_121b</v>
      </c>
      <c r="B1271" s="4">
        <v>1867</v>
      </c>
      <c r="C1271" s="4" t="s">
        <v>7462</v>
      </c>
      <c r="D1271" s="4" t="s">
        <v>7463</v>
      </c>
      <c r="E1271" s="4">
        <v>1270</v>
      </c>
      <c r="F1271" s="5">
        <v>7</v>
      </c>
      <c r="G1271" s="5" t="s">
        <v>4149</v>
      </c>
      <c r="H1271" s="5" t="s">
        <v>4150</v>
      </c>
      <c r="I1271" s="5">
        <v>16</v>
      </c>
      <c r="L1271" s="5">
        <v>2</v>
      </c>
      <c r="M1271" s="4" t="s">
        <v>5282</v>
      </c>
      <c r="N1271" s="4" t="s">
        <v>5283</v>
      </c>
      <c r="S1271" s="5" t="s">
        <v>661</v>
      </c>
      <c r="T1271" s="5" t="s">
        <v>662</v>
      </c>
      <c r="W1271" s="5" t="s">
        <v>2967</v>
      </c>
      <c r="X1271" s="5" t="s">
        <v>2968</v>
      </c>
      <c r="Y1271" s="5" t="s">
        <v>22</v>
      </c>
      <c r="Z1271" s="5" t="s">
        <v>23</v>
      </c>
      <c r="AC1271" s="5">
        <v>72</v>
      </c>
      <c r="AD1271" s="5" t="s">
        <v>130</v>
      </c>
      <c r="AE1271" s="5" t="s">
        <v>131</v>
      </c>
      <c r="AJ1271" s="5" t="s">
        <v>35</v>
      </c>
      <c r="AK1271" s="5" t="s">
        <v>36</v>
      </c>
      <c r="AL1271" s="5" t="s">
        <v>659</v>
      </c>
      <c r="AM1271" s="5" t="s">
        <v>660</v>
      </c>
    </row>
    <row r="1272" spans="1:72" ht="13.5" customHeight="1">
      <c r="A1272" s="7" t="str">
        <f>HYPERLINK("http://kyu.snu.ac.kr/sdhj/index.jsp?type=hj/GK14746_00IM0001_121b.jpg","1867_수북면_121b")</f>
        <v>1867_수북면_121b</v>
      </c>
      <c r="B1272" s="4">
        <v>1867</v>
      </c>
      <c r="C1272" s="4" t="s">
        <v>7533</v>
      </c>
      <c r="D1272" s="4" t="s">
        <v>7534</v>
      </c>
      <c r="E1272" s="4">
        <v>1271</v>
      </c>
      <c r="F1272" s="5">
        <v>7</v>
      </c>
      <c r="G1272" s="5" t="s">
        <v>4149</v>
      </c>
      <c r="H1272" s="5" t="s">
        <v>4150</v>
      </c>
      <c r="I1272" s="5">
        <v>16</v>
      </c>
      <c r="L1272" s="5">
        <v>2</v>
      </c>
      <c r="M1272" s="4" t="s">
        <v>5282</v>
      </c>
      <c r="N1272" s="4" t="s">
        <v>5283</v>
      </c>
      <c r="S1272" s="5" t="s">
        <v>254</v>
      </c>
      <c r="T1272" s="5" t="s">
        <v>255</v>
      </c>
      <c r="Y1272" s="5" t="s">
        <v>1484</v>
      </c>
      <c r="Z1272" s="5" t="s">
        <v>1485</v>
      </c>
      <c r="AC1272" s="5">
        <v>42</v>
      </c>
      <c r="AD1272" s="5" t="s">
        <v>240</v>
      </c>
      <c r="AE1272" s="5" t="s">
        <v>241</v>
      </c>
    </row>
    <row r="1273" spans="1:72" ht="13.5" customHeight="1">
      <c r="A1273" s="7" t="str">
        <f>HYPERLINK("http://kyu.snu.ac.kr/sdhj/index.jsp?type=hj/GK14746_00IM0001_121b.jpg","1867_수북면_121b")</f>
        <v>1867_수북면_121b</v>
      </c>
      <c r="B1273" s="4">
        <v>1867</v>
      </c>
      <c r="C1273" s="4" t="s">
        <v>7533</v>
      </c>
      <c r="D1273" s="4" t="s">
        <v>7534</v>
      </c>
      <c r="E1273" s="4">
        <v>1272</v>
      </c>
      <c r="F1273" s="5">
        <v>7</v>
      </c>
      <c r="G1273" s="5" t="s">
        <v>4149</v>
      </c>
      <c r="H1273" s="5" t="s">
        <v>4150</v>
      </c>
      <c r="I1273" s="5">
        <v>16</v>
      </c>
      <c r="L1273" s="5">
        <v>2</v>
      </c>
      <c r="M1273" s="4" t="s">
        <v>5282</v>
      </c>
      <c r="N1273" s="4" t="s">
        <v>5283</v>
      </c>
      <c r="S1273" s="5" t="s">
        <v>2162</v>
      </c>
      <c r="T1273" s="5" t="s">
        <v>2163</v>
      </c>
      <c r="W1273" s="5" t="s">
        <v>192</v>
      </c>
      <c r="X1273" s="5" t="s">
        <v>193</v>
      </c>
      <c r="Y1273" s="5" t="s">
        <v>22</v>
      </c>
      <c r="Z1273" s="5" t="s">
        <v>23</v>
      </c>
      <c r="AC1273" s="5">
        <v>42</v>
      </c>
      <c r="AD1273" s="5" t="s">
        <v>240</v>
      </c>
      <c r="AE1273" s="5" t="s">
        <v>241</v>
      </c>
    </row>
    <row r="1274" spans="1:72" ht="13.5" customHeight="1">
      <c r="A1274" s="7" t="str">
        <f>HYPERLINK("http://kyu.snu.ac.kr/sdhj/index.jsp?type=hj/GK14746_00IM0001_121b.jpg","1867_수북면_121b")</f>
        <v>1867_수북면_121b</v>
      </c>
      <c r="B1274" s="4">
        <v>1867</v>
      </c>
      <c r="C1274" s="4" t="s">
        <v>7533</v>
      </c>
      <c r="D1274" s="4" t="s">
        <v>7534</v>
      </c>
      <c r="E1274" s="4">
        <v>1273</v>
      </c>
      <c r="F1274" s="5">
        <v>7</v>
      </c>
      <c r="G1274" s="5" t="s">
        <v>4149</v>
      </c>
      <c r="H1274" s="5" t="s">
        <v>4150</v>
      </c>
      <c r="I1274" s="5">
        <v>16</v>
      </c>
      <c r="L1274" s="5">
        <v>3</v>
      </c>
      <c r="M1274" s="4" t="s">
        <v>5330</v>
      </c>
      <c r="N1274" s="4" t="s">
        <v>5331</v>
      </c>
      <c r="O1274" s="5" t="s">
        <v>14</v>
      </c>
      <c r="P1274" s="5" t="s">
        <v>15</v>
      </c>
      <c r="T1274" s="5" t="s">
        <v>7671</v>
      </c>
      <c r="U1274" s="5" t="s">
        <v>369</v>
      </c>
      <c r="V1274" s="5" t="s">
        <v>370</v>
      </c>
      <c r="W1274" s="5" t="s">
        <v>210</v>
      </c>
      <c r="X1274" s="5" t="s">
        <v>211</v>
      </c>
      <c r="Y1274" s="5" t="s">
        <v>5332</v>
      </c>
      <c r="Z1274" s="5" t="s">
        <v>5333</v>
      </c>
      <c r="AC1274" s="5">
        <v>33</v>
      </c>
      <c r="AD1274" s="5" t="s">
        <v>994</v>
      </c>
      <c r="AE1274" s="5" t="s">
        <v>995</v>
      </c>
      <c r="AJ1274" s="5" t="s">
        <v>35</v>
      </c>
      <c r="AK1274" s="5" t="s">
        <v>36</v>
      </c>
      <c r="AL1274" s="5" t="s">
        <v>154</v>
      </c>
      <c r="AM1274" s="5" t="s">
        <v>155</v>
      </c>
      <c r="AT1274" s="5" t="s">
        <v>369</v>
      </c>
      <c r="AU1274" s="5" t="s">
        <v>370</v>
      </c>
      <c r="AV1274" s="5" t="s">
        <v>5334</v>
      </c>
      <c r="AW1274" s="5" t="s">
        <v>5335</v>
      </c>
      <c r="BG1274" s="5" t="s">
        <v>369</v>
      </c>
      <c r="BH1274" s="5" t="s">
        <v>370</v>
      </c>
      <c r="BI1274" s="5" t="s">
        <v>5336</v>
      </c>
      <c r="BJ1274" s="5" t="s">
        <v>5337</v>
      </c>
      <c r="BK1274" s="5" t="s">
        <v>369</v>
      </c>
      <c r="BL1274" s="5" t="s">
        <v>370</v>
      </c>
      <c r="BM1274" s="5" t="s">
        <v>5338</v>
      </c>
      <c r="BN1274" s="5" t="s">
        <v>5160</v>
      </c>
      <c r="BO1274" s="5" t="s">
        <v>369</v>
      </c>
      <c r="BP1274" s="5" t="s">
        <v>370</v>
      </c>
      <c r="BQ1274" s="5" t="s">
        <v>5339</v>
      </c>
      <c r="BR1274" s="5" t="s">
        <v>5340</v>
      </c>
      <c r="BS1274" s="5" t="s">
        <v>190</v>
      </c>
      <c r="BT1274" s="5" t="s">
        <v>191</v>
      </c>
    </row>
    <row r="1275" spans="1:72" ht="13.5" customHeight="1">
      <c r="A1275" s="7" t="str">
        <f>HYPERLINK("http://kyu.snu.ac.kr/sdhj/index.jsp?type=hj/GK14746_00IM0001_121b.jpg","1867_수북면_121b")</f>
        <v>1867_수북면_121b</v>
      </c>
      <c r="B1275" s="4">
        <v>1867</v>
      </c>
      <c r="C1275" s="4" t="s">
        <v>7735</v>
      </c>
      <c r="D1275" s="4" t="s">
        <v>7736</v>
      </c>
      <c r="E1275" s="4">
        <v>1274</v>
      </c>
      <c r="F1275" s="5">
        <v>7</v>
      </c>
      <c r="G1275" s="5" t="s">
        <v>4149</v>
      </c>
      <c r="H1275" s="5" t="s">
        <v>4150</v>
      </c>
      <c r="I1275" s="5">
        <v>16</v>
      </c>
      <c r="L1275" s="5">
        <v>3</v>
      </c>
      <c r="M1275" s="4" t="s">
        <v>5330</v>
      </c>
      <c r="N1275" s="4" t="s">
        <v>5331</v>
      </c>
      <c r="S1275" s="5" t="s">
        <v>96</v>
      </c>
      <c r="T1275" s="5" t="s">
        <v>97</v>
      </c>
      <c r="W1275" s="5" t="s">
        <v>595</v>
      </c>
      <c r="X1275" s="5" t="s">
        <v>596</v>
      </c>
      <c r="Y1275" s="5" t="s">
        <v>22</v>
      </c>
      <c r="Z1275" s="5" t="s">
        <v>23</v>
      </c>
      <c r="AC1275" s="5">
        <v>31</v>
      </c>
      <c r="AD1275" s="5" t="s">
        <v>324</v>
      </c>
      <c r="AE1275" s="5" t="s">
        <v>325</v>
      </c>
      <c r="AT1275" s="5" t="s">
        <v>369</v>
      </c>
      <c r="AU1275" s="5" t="s">
        <v>370</v>
      </c>
      <c r="AV1275" s="5" t="s">
        <v>4300</v>
      </c>
      <c r="AW1275" s="5" t="s">
        <v>4301</v>
      </c>
      <c r="BG1275" s="5" t="s">
        <v>369</v>
      </c>
      <c r="BH1275" s="5" t="s">
        <v>370</v>
      </c>
      <c r="BI1275" s="5" t="s">
        <v>5341</v>
      </c>
      <c r="BJ1275" s="5" t="s">
        <v>5342</v>
      </c>
      <c r="BK1275" s="5" t="s">
        <v>5223</v>
      </c>
      <c r="BL1275" s="5" t="s">
        <v>5224</v>
      </c>
      <c r="BM1275" s="5" t="s">
        <v>5343</v>
      </c>
      <c r="BN1275" s="5" t="s">
        <v>5344</v>
      </c>
      <c r="BO1275" s="5" t="s">
        <v>369</v>
      </c>
      <c r="BP1275" s="5" t="s">
        <v>370</v>
      </c>
      <c r="BQ1275" s="5" t="s">
        <v>5345</v>
      </c>
      <c r="BR1275" s="5" t="s">
        <v>5346</v>
      </c>
      <c r="BS1275" s="5" t="s">
        <v>659</v>
      </c>
      <c r="BT1275" s="5" t="s">
        <v>660</v>
      </c>
    </row>
    <row r="1276" spans="1:72" ht="13.5" customHeight="1">
      <c r="A1276" s="7" t="str">
        <f>HYPERLINK("http://kyu.snu.ac.kr/sdhj/index.jsp?type=hj/GK14746_00IM0001_121b.jpg","1867_수북면_121b")</f>
        <v>1867_수북면_121b</v>
      </c>
      <c r="B1276" s="4">
        <v>1867</v>
      </c>
      <c r="C1276" s="4" t="s">
        <v>7564</v>
      </c>
      <c r="D1276" s="4" t="s">
        <v>7565</v>
      </c>
      <c r="E1276" s="4">
        <v>1275</v>
      </c>
      <c r="F1276" s="5">
        <v>7</v>
      </c>
      <c r="G1276" s="5" t="s">
        <v>4149</v>
      </c>
      <c r="H1276" s="5" t="s">
        <v>4150</v>
      </c>
      <c r="I1276" s="5">
        <v>16</v>
      </c>
      <c r="L1276" s="5">
        <v>3</v>
      </c>
      <c r="M1276" s="4" t="s">
        <v>5330</v>
      </c>
      <c r="N1276" s="4" t="s">
        <v>5331</v>
      </c>
      <c r="S1276" s="5" t="s">
        <v>2448</v>
      </c>
      <c r="T1276" s="5" t="s">
        <v>2449</v>
      </c>
      <c r="Y1276" s="5" t="s">
        <v>5347</v>
      </c>
      <c r="Z1276" s="5" t="s">
        <v>5348</v>
      </c>
      <c r="AC1276" s="5">
        <v>40</v>
      </c>
      <c r="AD1276" s="5" t="s">
        <v>649</v>
      </c>
      <c r="AE1276" s="5" t="s">
        <v>650</v>
      </c>
    </row>
    <row r="1277" spans="1:72" ht="13.5" customHeight="1">
      <c r="A1277" s="7" t="str">
        <f>HYPERLINK("http://kyu.snu.ac.kr/sdhj/index.jsp?type=hj/GK14746_00IM0001_121b.jpg","1867_수북면_121b")</f>
        <v>1867_수북면_121b</v>
      </c>
      <c r="B1277" s="4">
        <v>1867</v>
      </c>
      <c r="C1277" s="4" t="s">
        <v>7674</v>
      </c>
      <c r="D1277" s="4" t="s">
        <v>7675</v>
      </c>
      <c r="E1277" s="4">
        <v>1276</v>
      </c>
      <c r="F1277" s="5">
        <v>7</v>
      </c>
      <c r="G1277" s="5" t="s">
        <v>4149</v>
      </c>
      <c r="H1277" s="5" t="s">
        <v>4150</v>
      </c>
      <c r="I1277" s="5">
        <v>16</v>
      </c>
      <c r="L1277" s="5">
        <v>3</v>
      </c>
      <c r="M1277" s="4" t="s">
        <v>5330</v>
      </c>
      <c r="N1277" s="4" t="s">
        <v>5331</v>
      </c>
      <c r="S1277" s="5" t="s">
        <v>254</v>
      </c>
      <c r="T1277" s="5" t="s">
        <v>255</v>
      </c>
      <c r="Y1277" s="5" t="s">
        <v>338</v>
      </c>
      <c r="Z1277" s="5" t="s">
        <v>339</v>
      </c>
      <c r="AC1277" s="5">
        <v>30</v>
      </c>
      <c r="AD1277" s="5" t="s">
        <v>1197</v>
      </c>
      <c r="AE1277" s="5" t="s">
        <v>1198</v>
      </c>
    </row>
    <row r="1278" spans="1:72" ht="13.5" customHeight="1">
      <c r="A1278" s="7" t="str">
        <f>HYPERLINK("http://kyu.snu.ac.kr/sdhj/index.jsp?type=hj/GK14746_00IM0001_121b.jpg","1867_수북면_121b")</f>
        <v>1867_수북면_121b</v>
      </c>
      <c r="B1278" s="4">
        <v>1867</v>
      </c>
      <c r="C1278" s="4" t="s">
        <v>7674</v>
      </c>
      <c r="D1278" s="4" t="s">
        <v>7675</v>
      </c>
      <c r="E1278" s="4">
        <v>1277</v>
      </c>
      <c r="F1278" s="5">
        <v>7</v>
      </c>
      <c r="G1278" s="5" t="s">
        <v>4149</v>
      </c>
      <c r="H1278" s="5" t="s">
        <v>4150</v>
      </c>
      <c r="I1278" s="5">
        <v>16</v>
      </c>
      <c r="L1278" s="5">
        <v>3</v>
      </c>
      <c r="M1278" s="4" t="s">
        <v>5330</v>
      </c>
      <c r="N1278" s="4" t="s">
        <v>5331</v>
      </c>
      <c r="S1278" s="5" t="s">
        <v>254</v>
      </c>
      <c r="T1278" s="5" t="s">
        <v>255</v>
      </c>
      <c r="Y1278" s="5" t="s">
        <v>5349</v>
      </c>
      <c r="Z1278" s="5" t="s">
        <v>5350</v>
      </c>
      <c r="AC1278" s="5">
        <v>28</v>
      </c>
      <c r="AD1278" s="5" t="s">
        <v>992</v>
      </c>
      <c r="AE1278" s="5" t="s">
        <v>993</v>
      </c>
    </row>
    <row r="1279" spans="1:72" ht="13.5" customHeight="1">
      <c r="A1279" s="7" t="str">
        <f>HYPERLINK("http://kyu.snu.ac.kr/sdhj/index.jsp?type=hj/GK14746_00IM0001_121b.jpg","1867_수북면_121b")</f>
        <v>1867_수북면_121b</v>
      </c>
      <c r="B1279" s="4">
        <v>1867</v>
      </c>
      <c r="C1279" s="4" t="s">
        <v>7674</v>
      </c>
      <c r="D1279" s="4" t="s">
        <v>7675</v>
      </c>
      <c r="E1279" s="4">
        <v>1278</v>
      </c>
      <c r="F1279" s="5">
        <v>7</v>
      </c>
      <c r="G1279" s="5" t="s">
        <v>4149</v>
      </c>
      <c r="H1279" s="5" t="s">
        <v>4150</v>
      </c>
      <c r="I1279" s="5">
        <v>16</v>
      </c>
      <c r="L1279" s="5">
        <v>4</v>
      </c>
      <c r="M1279" s="4" t="s">
        <v>5351</v>
      </c>
      <c r="N1279" s="4" t="s">
        <v>5352</v>
      </c>
      <c r="T1279" s="5" t="s">
        <v>7508</v>
      </c>
      <c r="U1279" s="5" t="s">
        <v>369</v>
      </c>
      <c r="V1279" s="5" t="s">
        <v>370</v>
      </c>
      <c r="W1279" s="5" t="s">
        <v>78</v>
      </c>
      <c r="X1279" s="5" t="s">
        <v>79</v>
      </c>
      <c r="Y1279" s="5" t="s">
        <v>5353</v>
      </c>
      <c r="Z1279" s="5" t="s">
        <v>5354</v>
      </c>
      <c r="AC1279" s="5">
        <v>34</v>
      </c>
      <c r="AD1279" s="5" t="s">
        <v>495</v>
      </c>
      <c r="AE1279" s="5" t="s">
        <v>496</v>
      </c>
      <c r="AJ1279" s="5" t="s">
        <v>35</v>
      </c>
      <c r="AK1279" s="5" t="s">
        <v>36</v>
      </c>
      <c r="AL1279" s="5" t="s">
        <v>160</v>
      </c>
      <c r="AM1279" s="5" t="s">
        <v>161</v>
      </c>
      <c r="AT1279" s="5" t="s">
        <v>369</v>
      </c>
      <c r="AU1279" s="5" t="s">
        <v>370</v>
      </c>
      <c r="AV1279" s="5" t="s">
        <v>5355</v>
      </c>
      <c r="AW1279" s="5" t="s">
        <v>5356</v>
      </c>
      <c r="BG1279" s="5" t="s">
        <v>369</v>
      </c>
      <c r="BH1279" s="5" t="s">
        <v>370</v>
      </c>
      <c r="BI1279" s="5" t="s">
        <v>5357</v>
      </c>
      <c r="BJ1279" s="5" t="s">
        <v>5358</v>
      </c>
      <c r="BK1279" s="5" t="s">
        <v>369</v>
      </c>
      <c r="BL1279" s="5" t="s">
        <v>370</v>
      </c>
      <c r="BM1279" s="5" t="s">
        <v>4969</v>
      </c>
      <c r="BN1279" s="5" t="s">
        <v>4970</v>
      </c>
      <c r="BO1279" s="5" t="s">
        <v>102</v>
      </c>
      <c r="BP1279" s="5" t="s">
        <v>103</v>
      </c>
      <c r="BQ1279" s="5" t="s">
        <v>5359</v>
      </c>
      <c r="BR1279" s="5" t="s">
        <v>5360</v>
      </c>
      <c r="BS1279" s="5" t="s">
        <v>477</v>
      </c>
      <c r="BT1279" s="5" t="s">
        <v>478</v>
      </c>
    </row>
    <row r="1280" spans="1:72" ht="13.5" customHeight="1">
      <c r="A1280" s="7" t="str">
        <f>HYPERLINK("http://kyu.snu.ac.kr/sdhj/index.jsp?type=hj/GK14746_00IM0001_121b.jpg","1867_수북면_121b")</f>
        <v>1867_수북면_121b</v>
      </c>
      <c r="B1280" s="4">
        <v>1867</v>
      </c>
      <c r="C1280" s="4" t="s">
        <v>8290</v>
      </c>
      <c r="D1280" s="4" t="s">
        <v>8291</v>
      </c>
      <c r="E1280" s="4">
        <v>1279</v>
      </c>
      <c r="F1280" s="5">
        <v>7</v>
      </c>
      <c r="G1280" s="5" t="s">
        <v>4149</v>
      </c>
      <c r="H1280" s="5" t="s">
        <v>4150</v>
      </c>
      <c r="I1280" s="5">
        <v>16</v>
      </c>
      <c r="L1280" s="5">
        <v>4</v>
      </c>
      <c r="M1280" s="4" t="s">
        <v>5351</v>
      </c>
      <c r="N1280" s="4" t="s">
        <v>5352</v>
      </c>
      <c r="S1280" s="5" t="s">
        <v>296</v>
      </c>
      <c r="T1280" s="5" t="s">
        <v>297</v>
      </c>
      <c r="Y1280" s="5" t="s">
        <v>4967</v>
      </c>
      <c r="Z1280" s="5" t="s">
        <v>4968</v>
      </c>
      <c r="AC1280" s="5">
        <v>34</v>
      </c>
      <c r="AD1280" s="5" t="s">
        <v>495</v>
      </c>
      <c r="AE1280" s="5" t="s">
        <v>496</v>
      </c>
    </row>
    <row r="1281" spans="1:72" ht="13.5" customHeight="1">
      <c r="A1281" s="7" t="str">
        <f>HYPERLINK("http://kyu.snu.ac.kr/sdhj/index.jsp?type=hj/GK14746_00IM0001_121b.jpg","1867_수북면_121b")</f>
        <v>1867_수북면_121b</v>
      </c>
      <c r="B1281" s="4">
        <v>1867</v>
      </c>
      <c r="C1281" s="4" t="s">
        <v>7464</v>
      </c>
      <c r="D1281" s="4" t="s">
        <v>7465</v>
      </c>
      <c r="E1281" s="4">
        <v>1280</v>
      </c>
      <c r="F1281" s="5">
        <v>7</v>
      </c>
      <c r="G1281" s="5" t="s">
        <v>4149</v>
      </c>
      <c r="H1281" s="5" t="s">
        <v>4150</v>
      </c>
      <c r="I1281" s="5">
        <v>16</v>
      </c>
      <c r="L1281" s="5">
        <v>4</v>
      </c>
      <c r="M1281" s="4" t="s">
        <v>5351</v>
      </c>
      <c r="N1281" s="4" t="s">
        <v>5352</v>
      </c>
      <c r="S1281" s="5" t="s">
        <v>254</v>
      </c>
      <c r="T1281" s="5" t="s">
        <v>255</v>
      </c>
      <c r="Y1281" s="5" t="s">
        <v>5361</v>
      </c>
      <c r="Z1281" s="5" t="s">
        <v>5362</v>
      </c>
      <c r="AC1281" s="5">
        <v>27</v>
      </c>
      <c r="AD1281" s="5" t="s">
        <v>174</v>
      </c>
      <c r="AE1281" s="5" t="s">
        <v>175</v>
      </c>
    </row>
    <row r="1282" spans="1:72" ht="13.5" customHeight="1">
      <c r="A1282" s="7" t="str">
        <f>HYPERLINK("http://kyu.snu.ac.kr/sdhj/index.jsp?type=hj/GK14746_00IM0001_121b.jpg","1867_수북면_121b")</f>
        <v>1867_수북면_121b</v>
      </c>
      <c r="B1282" s="4">
        <v>1867</v>
      </c>
      <c r="C1282" s="4" t="s">
        <v>7464</v>
      </c>
      <c r="D1282" s="4" t="s">
        <v>7465</v>
      </c>
      <c r="E1282" s="4">
        <v>1281</v>
      </c>
      <c r="F1282" s="5">
        <v>7</v>
      </c>
      <c r="G1282" s="5" t="s">
        <v>4149</v>
      </c>
      <c r="H1282" s="5" t="s">
        <v>4150</v>
      </c>
      <c r="I1282" s="5">
        <v>16</v>
      </c>
      <c r="L1282" s="5">
        <v>4</v>
      </c>
      <c r="M1282" s="4" t="s">
        <v>5351</v>
      </c>
      <c r="N1282" s="4" t="s">
        <v>5352</v>
      </c>
      <c r="T1282" s="5" t="s">
        <v>7513</v>
      </c>
      <c r="U1282" s="5" t="s">
        <v>170</v>
      </c>
      <c r="V1282" s="5" t="s">
        <v>171</v>
      </c>
      <c r="Y1282" s="5" t="s">
        <v>3720</v>
      </c>
      <c r="Z1282" s="5" t="s">
        <v>798</v>
      </c>
      <c r="AD1282" s="5" t="s">
        <v>240</v>
      </c>
      <c r="AE1282" s="5" t="s">
        <v>241</v>
      </c>
    </row>
    <row r="1283" spans="1:72" ht="13.5" customHeight="1">
      <c r="A1283" s="7" t="str">
        <f>HYPERLINK("http://kyu.snu.ac.kr/sdhj/index.jsp?type=hj/GK14746_00IM0001_121b.jpg","1867_수북면_121b")</f>
        <v>1867_수북면_121b</v>
      </c>
      <c r="B1283" s="4">
        <v>1867</v>
      </c>
      <c r="C1283" s="4" t="s">
        <v>7464</v>
      </c>
      <c r="D1283" s="4" t="s">
        <v>7465</v>
      </c>
      <c r="E1283" s="4">
        <v>1282</v>
      </c>
      <c r="F1283" s="5">
        <v>7</v>
      </c>
      <c r="G1283" s="5" t="s">
        <v>4149</v>
      </c>
      <c r="H1283" s="5" t="s">
        <v>4150</v>
      </c>
      <c r="I1283" s="5">
        <v>16</v>
      </c>
      <c r="L1283" s="5">
        <v>4</v>
      </c>
      <c r="M1283" s="4" t="s">
        <v>5351</v>
      </c>
      <c r="N1283" s="4" t="s">
        <v>5352</v>
      </c>
      <c r="T1283" s="5" t="s">
        <v>7513</v>
      </c>
      <c r="U1283" s="5" t="s">
        <v>170</v>
      </c>
      <c r="V1283" s="5" t="s">
        <v>171</v>
      </c>
      <c r="Y1283" s="5" t="s">
        <v>5363</v>
      </c>
      <c r="Z1283" s="5" t="s">
        <v>5364</v>
      </c>
      <c r="AD1283" s="5" t="s">
        <v>414</v>
      </c>
      <c r="AE1283" s="5" t="s">
        <v>415</v>
      </c>
    </row>
    <row r="1284" spans="1:72" ht="13.5" customHeight="1">
      <c r="A1284" s="7" t="str">
        <f>HYPERLINK("http://kyu.snu.ac.kr/sdhj/index.jsp?type=hj/GK14746_00IM0001_121b.jpg","1867_수북면_121b")</f>
        <v>1867_수북면_121b</v>
      </c>
      <c r="B1284" s="4">
        <v>1867</v>
      </c>
      <c r="C1284" s="4" t="s">
        <v>7464</v>
      </c>
      <c r="D1284" s="4" t="s">
        <v>7465</v>
      </c>
      <c r="E1284" s="4">
        <v>1283</v>
      </c>
      <c r="F1284" s="5">
        <v>7</v>
      </c>
      <c r="G1284" s="5" t="s">
        <v>4149</v>
      </c>
      <c r="H1284" s="5" t="s">
        <v>4150</v>
      </c>
      <c r="I1284" s="5">
        <v>16</v>
      </c>
      <c r="L1284" s="5">
        <v>5</v>
      </c>
      <c r="M1284" s="4" t="s">
        <v>5365</v>
      </c>
      <c r="N1284" s="4" t="s">
        <v>5366</v>
      </c>
      <c r="Q1284" s="5" t="s">
        <v>5367</v>
      </c>
      <c r="R1284" s="5" t="s">
        <v>5368</v>
      </c>
      <c r="T1284" s="5" t="s">
        <v>7587</v>
      </c>
      <c r="W1284" s="5" t="s">
        <v>8375</v>
      </c>
      <c r="X1284" s="5" t="s">
        <v>8376</v>
      </c>
      <c r="Y1284" s="5" t="s">
        <v>3501</v>
      </c>
      <c r="Z1284" s="5" t="s">
        <v>3502</v>
      </c>
      <c r="AC1284" s="5">
        <v>30</v>
      </c>
      <c r="AD1284" s="5" t="s">
        <v>1197</v>
      </c>
      <c r="AE1284" s="5" t="s">
        <v>1198</v>
      </c>
      <c r="AJ1284" s="5" t="s">
        <v>35</v>
      </c>
      <c r="AK1284" s="5" t="s">
        <v>36</v>
      </c>
      <c r="AL1284" s="5" t="s">
        <v>428</v>
      </c>
      <c r="AM1284" s="5" t="s">
        <v>429</v>
      </c>
      <c r="AT1284" s="5" t="s">
        <v>369</v>
      </c>
      <c r="AU1284" s="5" t="s">
        <v>370</v>
      </c>
      <c r="AV1284" s="5" t="s">
        <v>5369</v>
      </c>
      <c r="AW1284" s="5" t="s">
        <v>5370</v>
      </c>
      <c r="BG1284" s="5" t="s">
        <v>369</v>
      </c>
      <c r="BH1284" s="5" t="s">
        <v>370</v>
      </c>
      <c r="BI1284" s="5" t="s">
        <v>5371</v>
      </c>
      <c r="BJ1284" s="5" t="s">
        <v>5372</v>
      </c>
      <c r="BK1284" s="5" t="s">
        <v>369</v>
      </c>
      <c r="BL1284" s="5" t="s">
        <v>370</v>
      </c>
      <c r="BM1284" s="5" t="s">
        <v>5272</v>
      </c>
      <c r="BN1284" s="5" t="s">
        <v>5273</v>
      </c>
      <c r="BO1284" s="5" t="s">
        <v>369</v>
      </c>
      <c r="BP1284" s="5" t="s">
        <v>370</v>
      </c>
      <c r="BQ1284" s="5" t="s">
        <v>5373</v>
      </c>
      <c r="BR1284" s="5" t="s">
        <v>5374</v>
      </c>
      <c r="BS1284" s="5" t="s">
        <v>3132</v>
      </c>
      <c r="BT1284" s="5" t="s">
        <v>3133</v>
      </c>
    </row>
    <row r="1285" spans="1:72" ht="13.5" customHeight="1">
      <c r="A1285" s="7" t="str">
        <f>HYPERLINK("http://kyu.snu.ac.kr/sdhj/index.jsp?type=hj/GK14746_00IM0001_121b.jpg","1867_수북면_121b")</f>
        <v>1867_수북면_121b</v>
      </c>
      <c r="B1285" s="4">
        <v>1867</v>
      </c>
      <c r="C1285" s="4" t="s">
        <v>8059</v>
      </c>
      <c r="D1285" s="4" t="s">
        <v>8060</v>
      </c>
      <c r="E1285" s="4">
        <v>1284</v>
      </c>
      <c r="F1285" s="5">
        <v>7</v>
      </c>
      <c r="G1285" s="5" t="s">
        <v>4149</v>
      </c>
      <c r="H1285" s="5" t="s">
        <v>4150</v>
      </c>
      <c r="I1285" s="5">
        <v>17</v>
      </c>
      <c r="J1285" s="5" t="s">
        <v>5375</v>
      </c>
      <c r="K1285" s="5" t="s">
        <v>8377</v>
      </c>
      <c r="L1285" s="5">
        <v>1</v>
      </c>
      <c r="M1285" s="4" t="s">
        <v>5233</v>
      </c>
      <c r="N1285" s="4" t="s">
        <v>1537</v>
      </c>
      <c r="T1285" s="5" t="s">
        <v>8378</v>
      </c>
      <c r="U1285" s="5" t="s">
        <v>2065</v>
      </c>
      <c r="V1285" s="5" t="s">
        <v>2066</v>
      </c>
      <c r="W1285" s="5" t="s">
        <v>210</v>
      </c>
      <c r="X1285" s="5" t="s">
        <v>211</v>
      </c>
      <c r="Y1285" s="5" t="s">
        <v>22</v>
      </c>
      <c r="Z1285" s="5" t="s">
        <v>23</v>
      </c>
      <c r="AC1285" s="5">
        <v>49</v>
      </c>
      <c r="AD1285" s="5" t="s">
        <v>312</v>
      </c>
      <c r="AE1285" s="5" t="s">
        <v>313</v>
      </c>
      <c r="AJ1285" s="5" t="s">
        <v>35</v>
      </c>
      <c r="AK1285" s="5" t="s">
        <v>36</v>
      </c>
      <c r="AL1285" s="5" t="s">
        <v>154</v>
      </c>
      <c r="AM1285" s="5" t="s">
        <v>155</v>
      </c>
      <c r="AT1285" s="5" t="s">
        <v>369</v>
      </c>
      <c r="AU1285" s="5" t="s">
        <v>370</v>
      </c>
      <c r="AV1285" s="5" t="s">
        <v>5376</v>
      </c>
      <c r="AW1285" s="5" t="s">
        <v>5377</v>
      </c>
      <c r="BG1285" s="5" t="s">
        <v>369</v>
      </c>
      <c r="BH1285" s="5" t="s">
        <v>370</v>
      </c>
      <c r="BI1285" s="5" t="s">
        <v>5378</v>
      </c>
      <c r="BJ1285" s="5" t="s">
        <v>5379</v>
      </c>
      <c r="BK1285" s="5" t="s">
        <v>369</v>
      </c>
      <c r="BL1285" s="5" t="s">
        <v>370</v>
      </c>
      <c r="BM1285" s="5" t="s">
        <v>5380</v>
      </c>
      <c r="BN1285" s="5" t="s">
        <v>5381</v>
      </c>
      <c r="BO1285" s="5" t="s">
        <v>314</v>
      </c>
      <c r="BP1285" s="5" t="s">
        <v>315</v>
      </c>
      <c r="BQ1285" s="5" t="s">
        <v>5382</v>
      </c>
      <c r="BR1285" s="5" t="s">
        <v>5383</v>
      </c>
      <c r="BS1285" s="5" t="s">
        <v>727</v>
      </c>
      <c r="BT1285" s="5" t="s">
        <v>728</v>
      </c>
    </row>
    <row r="1286" spans="1:72" ht="13.5" customHeight="1">
      <c r="A1286" s="7" t="str">
        <f>HYPERLINK("http://kyu.snu.ac.kr/sdhj/index.jsp?type=hj/GK14746_00IM0001_121b.jpg","1867_수북면_121b")</f>
        <v>1867_수북면_121b</v>
      </c>
      <c r="B1286" s="4">
        <v>1867</v>
      </c>
      <c r="C1286" s="4" t="s">
        <v>7522</v>
      </c>
      <c r="D1286" s="4" t="s">
        <v>7523</v>
      </c>
      <c r="E1286" s="4">
        <v>1285</v>
      </c>
      <c r="F1286" s="5">
        <v>7</v>
      </c>
      <c r="G1286" s="5" t="s">
        <v>4149</v>
      </c>
      <c r="H1286" s="5" t="s">
        <v>4150</v>
      </c>
      <c r="I1286" s="5">
        <v>17</v>
      </c>
      <c r="L1286" s="5">
        <v>1</v>
      </c>
      <c r="M1286" s="4" t="s">
        <v>5233</v>
      </c>
      <c r="N1286" s="4" t="s">
        <v>1537</v>
      </c>
      <c r="S1286" s="5" t="s">
        <v>114</v>
      </c>
      <c r="T1286" s="5" t="s">
        <v>115</v>
      </c>
      <c r="U1286" s="5" t="s">
        <v>369</v>
      </c>
      <c r="V1286" s="5" t="s">
        <v>370</v>
      </c>
      <c r="W1286" s="5" t="s">
        <v>336</v>
      </c>
      <c r="X1286" s="5" t="s">
        <v>337</v>
      </c>
      <c r="Y1286" s="5" t="s">
        <v>5384</v>
      </c>
      <c r="Z1286" s="5" t="s">
        <v>5385</v>
      </c>
      <c r="AC1286" s="5">
        <v>30</v>
      </c>
      <c r="AD1286" s="5" t="s">
        <v>1197</v>
      </c>
      <c r="AE1286" s="5" t="s">
        <v>1198</v>
      </c>
    </row>
    <row r="1287" spans="1:72" ht="13.5" customHeight="1">
      <c r="A1287" s="7" t="str">
        <f>HYPERLINK("http://kyu.snu.ac.kr/sdhj/index.jsp?type=hj/GK14746_00IM0001_121b.jpg","1867_수북면_121b")</f>
        <v>1867_수북면_121b</v>
      </c>
      <c r="B1287" s="4">
        <v>1867</v>
      </c>
      <c r="C1287" s="4" t="s">
        <v>7566</v>
      </c>
      <c r="D1287" s="4" t="s">
        <v>7567</v>
      </c>
      <c r="E1287" s="4">
        <v>1286</v>
      </c>
      <c r="F1287" s="5">
        <v>7</v>
      </c>
      <c r="G1287" s="5" t="s">
        <v>4149</v>
      </c>
      <c r="H1287" s="5" t="s">
        <v>4150</v>
      </c>
      <c r="I1287" s="5">
        <v>17</v>
      </c>
      <c r="L1287" s="5">
        <v>1</v>
      </c>
      <c r="M1287" s="4" t="s">
        <v>5233</v>
      </c>
      <c r="N1287" s="4" t="s">
        <v>1537</v>
      </c>
      <c r="S1287" s="5" t="s">
        <v>114</v>
      </c>
      <c r="T1287" s="5" t="s">
        <v>115</v>
      </c>
      <c r="Y1287" s="5" t="s">
        <v>5386</v>
      </c>
      <c r="Z1287" s="5" t="s">
        <v>5387</v>
      </c>
      <c r="AC1287" s="5">
        <v>25</v>
      </c>
      <c r="AD1287" s="5" t="s">
        <v>573</v>
      </c>
      <c r="AE1287" s="5" t="s">
        <v>574</v>
      </c>
    </row>
    <row r="1288" spans="1:72" ht="13.5" customHeight="1">
      <c r="A1288" s="7" t="str">
        <f>HYPERLINK("http://kyu.snu.ac.kr/sdhj/index.jsp?type=hj/GK14746_00IM0001_122a.jpg","1867_수북면_122a")</f>
        <v>1867_수북면_122a</v>
      </c>
      <c r="B1288" s="4">
        <v>1867</v>
      </c>
      <c r="C1288" s="4" t="s">
        <v>7566</v>
      </c>
      <c r="D1288" s="4" t="s">
        <v>7567</v>
      </c>
      <c r="E1288" s="4">
        <v>1287</v>
      </c>
      <c r="F1288" s="5">
        <v>7</v>
      </c>
      <c r="G1288" s="5" t="s">
        <v>4149</v>
      </c>
      <c r="H1288" s="5" t="s">
        <v>4150</v>
      </c>
      <c r="I1288" s="5">
        <v>17</v>
      </c>
      <c r="L1288" s="5">
        <v>2</v>
      </c>
      <c r="M1288" s="4" t="s">
        <v>5388</v>
      </c>
      <c r="N1288" s="4" t="s">
        <v>5389</v>
      </c>
      <c r="Q1288" s="5" t="s">
        <v>8379</v>
      </c>
      <c r="R1288" s="5" t="s">
        <v>8380</v>
      </c>
      <c r="T1288" s="5" t="s">
        <v>7833</v>
      </c>
      <c r="W1288" s="5" t="s">
        <v>8381</v>
      </c>
      <c r="X1288" s="5" t="s">
        <v>8382</v>
      </c>
      <c r="Y1288" s="5" t="s">
        <v>1907</v>
      </c>
      <c r="Z1288" s="5" t="s">
        <v>1908</v>
      </c>
      <c r="AC1288" s="5">
        <v>31</v>
      </c>
      <c r="AD1288" s="5" t="s">
        <v>324</v>
      </c>
      <c r="AE1288" s="5" t="s">
        <v>325</v>
      </c>
      <c r="AJ1288" s="5" t="s">
        <v>35</v>
      </c>
      <c r="AK1288" s="5" t="s">
        <v>36</v>
      </c>
      <c r="AL1288" s="5" t="s">
        <v>2141</v>
      </c>
      <c r="AM1288" s="5" t="s">
        <v>1221</v>
      </c>
      <c r="AT1288" s="5" t="s">
        <v>369</v>
      </c>
      <c r="AU1288" s="5" t="s">
        <v>370</v>
      </c>
      <c r="AV1288" s="5" t="s">
        <v>5235</v>
      </c>
      <c r="AW1288" s="5" t="s">
        <v>5236</v>
      </c>
      <c r="BG1288" s="5" t="s">
        <v>369</v>
      </c>
      <c r="BH1288" s="5" t="s">
        <v>370</v>
      </c>
      <c r="BI1288" s="5" t="s">
        <v>5042</v>
      </c>
      <c r="BJ1288" s="5" t="s">
        <v>4281</v>
      </c>
      <c r="BK1288" s="5" t="s">
        <v>369</v>
      </c>
      <c r="BL1288" s="5" t="s">
        <v>370</v>
      </c>
      <c r="BM1288" s="5" t="s">
        <v>5390</v>
      </c>
      <c r="BN1288" s="5" t="s">
        <v>5391</v>
      </c>
      <c r="BO1288" s="5" t="s">
        <v>369</v>
      </c>
      <c r="BP1288" s="5" t="s">
        <v>370</v>
      </c>
      <c r="BQ1288" s="5" t="s">
        <v>5392</v>
      </c>
      <c r="BR1288" s="5" t="s">
        <v>4285</v>
      </c>
      <c r="BS1288" s="5" t="s">
        <v>8383</v>
      </c>
      <c r="BT1288" s="5" t="s">
        <v>8384</v>
      </c>
    </row>
    <row r="1289" spans="1:72" ht="13.5" customHeight="1">
      <c r="A1289" s="7" t="str">
        <f>HYPERLINK("http://kyu.snu.ac.kr/sdhj/index.jsp?type=hj/GK14746_00IM0001_122a.jpg","1867_수북면_122a")</f>
        <v>1867_수북면_122a</v>
      </c>
      <c r="B1289" s="4">
        <v>1867</v>
      </c>
      <c r="C1289" s="4" t="s">
        <v>7571</v>
      </c>
      <c r="D1289" s="4" t="s">
        <v>7572</v>
      </c>
      <c r="E1289" s="4">
        <v>1288</v>
      </c>
      <c r="F1289" s="5">
        <v>7</v>
      </c>
      <c r="G1289" s="5" t="s">
        <v>4149</v>
      </c>
      <c r="H1289" s="5" t="s">
        <v>4150</v>
      </c>
      <c r="I1289" s="5">
        <v>17</v>
      </c>
      <c r="L1289" s="5">
        <v>2</v>
      </c>
      <c r="M1289" s="4" t="s">
        <v>5388</v>
      </c>
      <c r="N1289" s="4" t="s">
        <v>5389</v>
      </c>
      <c r="S1289" s="5" t="s">
        <v>1807</v>
      </c>
      <c r="T1289" s="5" t="s">
        <v>1808</v>
      </c>
      <c r="Y1289" s="5" t="s">
        <v>5393</v>
      </c>
      <c r="Z1289" s="5" t="s">
        <v>5394</v>
      </c>
      <c r="AC1289" s="5">
        <v>50</v>
      </c>
      <c r="AD1289" s="5" t="s">
        <v>194</v>
      </c>
      <c r="AE1289" s="5" t="s">
        <v>195</v>
      </c>
    </row>
    <row r="1290" spans="1:72" ht="13.5" customHeight="1">
      <c r="A1290" s="7" t="str">
        <f>HYPERLINK("http://kyu.snu.ac.kr/sdhj/index.jsp?type=hj/GK14746_00IM0001_122a.jpg","1867_수북면_122a")</f>
        <v>1867_수북면_122a</v>
      </c>
      <c r="B1290" s="4">
        <v>1867</v>
      </c>
      <c r="C1290" s="4" t="s">
        <v>7834</v>
      </c>
      <c r="D1290" s="4" t="s">
        <v>7835</v>
      </c>
      <c r="E1290" s="4">
        <v>1289</v>
      </c>
      <c r="F1290" s="5">
        <v>7</v>
      </c>
      <c r="G1290" s="5" t="s">
        <v>4149</v>
      </c>
      <c r="H1290" s="5" t="s">
        <v>4150</v>
      </c>
      <c r="I1290" s="5">
        <v>17</v>
      </c>
      <c r="L1290" s="5">
        <v>2</v>
      </c>
      <c r="M1290" s="4" t="s">
        <v>5388</v>
      </c>
      <c r="N1290" s="4" t="s">
        <v>5389</v>
      </c>
      <c r="S1290" s="5" t="s">
        <v>254</v>
      </c>
      <c r="T1290" s="5" t="s">
        <v>255</v>
      </c>
      <c r="Y1290" s="5" t="s">
        <v>5395</v>
      </c>
      <c r="Z1290" s="5" t="s">
        <v>5396</v>
      </c>
      <c r="AC1290" s="5">
        <v>20</v>
      </c>
      <c r="AD1290" s="5" t="s">
        <v>126</v>
      </c>
      <c r="AE1290" s="5" t="s">
        <v>127</v>
      </c>
    </row>
    <row r="1291" spans="1:72" ht="13.5" customHeight="1">
      <c r="A1291" s="7" t="str">
        <f>HYPERLINK("http://kyu.snu.ac.kr/sdhj/index.jsp?type=hj/GK14746_00IM0001_122a.jpg","1867_수북면_122a")</f>
        <v>1867_수북면_122a</v>
      </c>
      <c r="B1291" s="4">
        <v>1867</v>
      </c>
      <c r="C1291" s="4" t="s">
        <v>7834</v>
      </c>
      <c r="D1291" s="4" t="s">
        <v>7835</v>
      </c>
      <c r="E1291" s="4">
        <v>1290</v>
      </c>
      <c r="F1291" s="5">
        <v>7</v>
      </c>
      <c r="G1291" s="5" t="s">
        <v>4149</v>
      </c>
      <c r="H1291" s="5" t="s">
        <v>4150</v>
      </c>
      <c r="I1291" s="5">
        <v>17</v>
      </c>
      <c r="L1291" s="5">
        <v>2</v>
      </c>
      <c r="M1291" s="4" t="s">
        <v>5388</v>
      </c>
      <c r="N1291" s="4" t="s">
        <v>5389</v>
      </c>
      <c r="S1291" s="5" t="s">
        <v>2448</v>
      </c>
      <c r="T1291" s="5" t="s">
        <v>2449</v>
      </c>
      <c r="Y1291" s="5" t="s">
        <v>2779</v>
      </c>
      <c r="Z1291" s="5" t="s">
        <v>2780</v>
      </c>
      <c r="AC1291" s="5">
        <v>43</v>
      </c>
      <c r="AD1291" s="5" t="s">
        <v>140</v>
      </c>
      <c r="AE1291" s="5" t="s">
        <v>141</v>
      </c>
    </row>
    <row r="1292" spans="1:72" ht="13.5" customHeight="1">
      <c r="A1292" s="7" t="str">
        <f>HYPERLINK("http://kyu.snu.ac.kr/sdhj/index.jsp?type=hj/GK14746_00IM0001_122a.jpg","1867_수북면_122a")</f>
        <v>1867_수북면_122a</v>
      </c>
      <c r="B1292" s="4">
        <v>1867</v>
      </c>
      <c r="C1292" s="4" t="s">
        <v>7834</v>
      </c>
      <c r="D1292" s="4" t="s">
        <v>7835</v>
      </c>
      <c r="E1292" s="4">
        <v>1291</v>
      </c>
      <c r="F1292" s="5">
        <v>7</v>
      </c>
      <c r="G1292" s="5" t="s">
        <v>4149</v>
      </c>
      <c r="H1292" s="5" t="s">
        <v>4150</v>
      </c>
      <c r="I1292" s="5">
        <v>17</v>
      </c>
      <c r="L1292" s="5">
        <v>2</v>
      </c>
      <c r="M1292" s="4" t="s">
        <v>5388</v>
      </c>
      <c r="N1292" s="4" t="s">
        <v>5389</v>
      </c>
      <c r="S1292" s="5" t="s">
        <v>2448</v>
      </c>
      <c r="T1292" s="5" t="s">
        <v>2449</v>
      </c>
      <c r="Y1292" s="5" t="s">
        <v>1249</v>
      </c>
      <c r="Z1292" s="5" t="s">
        <v>1250</v>
      </c>
      <c r="AC1292" s="5">
        <v>37</v>
      </c>
      <c r="AD1292" s="5" t="s">
        <v>414</v>
      </c>
      <c r="AE1292" s="5" t="s">
        <v>415</v>
      </c>
    </row>
    <row r="1293" spans="1:72" ht="13.5" customHeight="1">
      <c r="A1293" s="7" t="str">
        <f>HYPERLINK("http://kyu.snu.ac.kr/sdhj/index.jsp?type=hj/GK14746_00IM0001_122a.jpg","1867_수북면_122a")</f>
        <v>1867_수북면_122a</v>
      </c>
      <c r="B1293" s="4">
        <v>1867</v>
      </c>
      <c r="C1293" s="4" t="s">
        <v>7834</v>
      </c>
      <c r="D1293" s="4" t="s">
        <v>7835</v>
      </c>
      <c r="E1293" s="4">
        <v>1292</v>
      </c>
      <c r="F1293" s="5">
        <v>7</v>
      </c>
      <c r="G1293" s="5" t="s">
        <v>4149</v>
      </c>
      <c r="H1293" s="5" t="s">
        <v>4150</v>
      </c>
      <c r="I1293" s="5">
        <v>17</v>
      </c>
      <c r="L1293" s="5">
        <v>2</v>
      </c>
      <c r="M1293" s="4" t="s">
        <v>5388</v>
      </c>
      <c r="N1293" s="4" t="s">
        <v>5389</v>
      </c>
      <c r="S1293" s="5" t="s">
        <v>254</v>
      </c>
      <c r="T1293" s="5" t="s">
        <v>255</v>
      </c>
      <c r="Y1293" s="5" t="s">
        <v>5397</v>
      </c>
      <c r="Z1293" s="5" t="s">
        <v>5398</v>
      </c>
      <c r="AC1293" s="5">
        <v>19</v>
      </c>
      <c r="AD1293" s="5" t="s">
        <v>739</v>
      </c>
      <c r="AE1293" s="5" t="s">
        <v>740</v>
      </c>
    </row>
    <row r="1294" spans="1:72" ht="13.5" customHeight="1">
      <c r="A1294" s="7" t="str">
        <f>HYPERLINK("http://kyu.snu.ac.kr/sdhj/index.jsp?type=hj/GK14746_00IM0001_122a.jpg","1867_수북면_122a")</f>
        <v>1867_수북면_122a</v>
      </c>
      <c r="B1294" s="4">
        <v>1867</v>
      </c>
      <c r="C1294" s="4" t="s">
        <v>7834</v>
      </c>
      <c r="D1294" s="4" t="s">
        <v>7835</v>
      </c>
      <c r="E1294" s="4">
        <v>1293</v>
      </c>
      <c r="F1294" s="5">
        <v>7</v>
      </c>
      <c r="G1294" s="5" t="s">
        <v>4149</v>
      </c>
      <c r="H1294" s="5" t="s">
        <v>4150</v>
      </c>
      <c r="I1294" s="5">
        <v>17</v>
      </c>
      <c r="L1294" s="5">
        <v>2</v>
      </c>
      <c r="M1294" s="4" t="s">
        <v>5388</v>
      </c>
      <c r="N1294" s="4" t="s">
        <v>5389</v>
      </c>
      <c r="T1294" s="5" t="s">
        <v>7836</v>
      </c>
      <c r="U1294" s="5" t="s">
        <v>170</v>
      </c>
      <c r="V1294" s="5" t="s">
        <v>171</v>
      </c>
      <c r="Y1294" s="5" t="s">
        <v>5399</v>
      </c>
      <c r="Z1294" s="5" t="s">
        <v>5400</v>
      </c>
      <c r="AD1294" s="5" t="s">
        <v>970</v>
      </c>
      <c r="AE1294" s="5" t="s">
        <v>971</v>
      </c>
    </row>
    <row r="1295" spans="1:72" ht="13.5" customHeight="1">
      <c r="A1295" s="7" t="str">
        <f>HYPERLINK("http://kyu.snu.ac.kr/sdhj/index.jsp?type=hj/GK14746_00IM0001_122a.jpg","1867_수북면_122a")</f>
        <v>1867_수북면_122a</v>
      </c>
      <c r="B1295" s="4">
        <v>1867</v>
      </c>
      <c r="C1295" s="4" t="s">
        <v>7834</v>
      </c>
      <c r="D1295" s="4" t="s">
        <v>7835</v>
      </c>
      <c r="E1295" s="4">
        <v>1294</v>
      </c>
      <c r="F1295" s="5">
        <v>7</v>
      </c>
      <c r="G1295" s="5" t="s">
        <v>4149</v>
      </c>
      <c r="H1295" s="5" t="s">
        <v>4150</v>
      </c>
      <c r="I1295" s="5">
        <v>17</v>
      </c>
      <c r="L1295" s="5">
        <v>3</v>
      </c>
      <c r="M1295" s="4" t="s">
        <v>5401</v>
      </c>
      <c r="N1295" s="4" t="s">
        <v>5402</v>
      </c>
      <c r="T1295" s="5" t="s">
        <v>7801</v>
      </c>
      <c r="U1295" s="5" t="s">
        <v>369</v>
      </c>
      <c r="V1295" s="5" t="s">
        <v>370</v>
      </c>
      <c r="W1295" s="5" t="s">
        <v>595</v>
      </c>
      <c r="X1295" s="5" t="s">
        <v>596</v>
      </c>
      <c r="Y1295" s="5" t="s">
        <v>5403</v>
      </c>
      <c r="Z1295" s="5" t="s">
        <v>8385</v>
      </c>
      <c r="AC1295" s="5">
        <v>64</v>
      </c>
      <c r="AD1295" s="5" t="s">
        <v>100</v>
      </c>
      <c r="AE1295" s="5" t="s">
        <v>101</v>
      </c>
      <c r="AJ1295" s="5" t="s">
        <v>35</v>
      </c>
      <c r="AK1295" s="5" t="s">
        <v>36</v>
      </c>
      <c r="AL1295" s="5" t="s">
        <v>428</v>
      </c>
      <c r="AM1295" s="5" t="s">
        <v>429</v>
      </c>
      <c r="AT1295" s="5" t="s">
        <v>369</v>
      </c>
      <c r="AU1295" s="5" t="s">
        <v>370</v>
      </c>
      <c r="AV1295" s="5" t="s">
        <v>5310</v>
      </c>
      <c r="AW1295" s="5" t="s">
        <v>5311</v>
      </c>
      <c r="BG1295" s="5" t="s">
        <v>4591</v>
      </c>
      <c r="BH1295" s="5" t="s">
        <v>4592</v>
      </c>
      <c r="BI1295" s="5" t="s">
        <v>5404</v>
      </c>
      <c r="BJ1295" s="5" t="s">
        <v>5313</v>
      </c>
      <c r="BK1295" s="5" t="s">
        <v>4591</v>
      </c>
      <c r="BL1295" s="5" t="s">
        <v>4592</v>
      </c>
      <c r="BM1295" s="5" t="s">
        <v>5405</v>
      </c>
      <c r="BN1295" s="5" t="s">
        <v>5406</v>
      </c>
      <c r="BO1295" s="5" t="s">
        <v>102</v>
      </c>
      <c r="BP1295" s="5" t="s">
        <v>103</v>
      </c>
      <c r="BQ1295" s="5" t="s">
        <v>5407</v>
      </c>
      <c r="BR1295" s="5" t="s">
        <v>5408</v>
      </c>
      <c r="BS1295" s="5" t="s">
        <v>160</v>
      </c>
      <c r="BT1295" s="5" t="s">
        <v>161</v>
      </c>
    </row>
    <row r="1296" spans="1:72" ht="13.5" customHeight="1">
      <c r="A1296" s="7" t="str">
        <f>HYPERLINK("http://kyu.snu.ac.kr/sdhj/index.jsp?type=hj/GK14746_00IM0001_122a.jpg","1867_수북면_122a")</f>
        <v>1867_수북면_122a</v>
      </c>
      <c r="B1296" s="4">
        <v>1867</v>
      </c>
      <c r="C1296" s="4" t="s">
        <v>8386</v>
      </c>
      <c r="D1296" s="4" t="s">
        <v>8387</v>
      </c>
      <c r="E1296" s="4">
        <v>1295</v>
      </c>
      <c r="F1296" s="5">
        <v>7</v>
      </c>
      <c r="G1296" s="5" t="s">
        <v>4149</v>
      </c>
      <c r="H1296" s="5" t="s">
        <v>4150</v>
      </c>
      <c r="I1296" s="5">
        <v>17</v>
      </c>
      <c r="L1296" s="5">
        <v>3</v>
      </c>
      <c r="M1296" s="4" t="s">
        <v>5401</v>
      </c>
      <c r="N1296" s="4" t="s">
        <v>5402</v>
      </c>
      <c r="S1296" s="5" t="s">
        <v>661</v>
      </c>
      <c r="T1296" s="5" t="s">
        <v>662</v>
      </c>
      <c r="W1296" s="5" t="s">
        <v>78</v>
      </c>
      <c r="X1296" s="5" t="s">
        <v>79</v>
      </c>
      <c r="Y1296" s="5" t="s">
        <v>22</v>
      </c>
      <c r="Z1296" s="5" t="s">
        <v>23</v>
      </c>
      <c r="AC1296" s="5">
        <v>79</v>
      </c>
      <c r="AD1296" s="5" t="s">
        <v>479</v>
      </c>
      <c r="AE1296" s="5" t="s">
        <v>480</v>
      </c>
    </row>
    <row r="1297" spans="1:72" ht="13.5" customHeight="1">
      <c r="A1297" s="7" t="str">
        <f>HYPERLINK("http://kyu.snu.ac.kr/sdhj/index.jsp?type=hj/GK14746_00IM0001_122a.jpg","1867_수북면_122a")</f>
        <v>1867_수북면_122a</v>
      </c>
      <c r="B1297" s="4">
        <v>1867</v>
      </c>
      <c r="C1297" s="4" t="s">
        <v>7806</v>
      </c>
      <c r="D1297" s="4" t="s">
        <v>7807</v>
      </c>
      <c r="E1297" s="4">
        <v>1296</v>
      </c>
      <c r="F1297" s="5">
        <v>7</v>
      </c>
      <c r="G1297" s="5" t="s">
        <v>4149</v>
      </c>
      <c r="H1297" s="5" t="s">
        <v>4150</v>
      </c>
      <c r="I1297" s="5">
        <v>17</v>
      </c>
      <c r="L1297" s="5">
        <v>3</v>
      </c>
      <c r="M1297" s="4" t="s">
        <v>5401</v>
      </c>
      <c r="N1297" s="4" t="s">
        <v>5402</v>
      </c>
      <c r="S1297" s="5" t="s">
        <v>114</v>
      </c>
      <c r="T1297" s="5" t="s">
        <v>115</v>
      </c>
      <c r="Y1297" s="5" t="s">
        <v>5409</v>
      </c>
      <c r="Z1297" s="5" t="s">
        <v>5410</v>
      </c>
      <c r="AC1297" s="5">
        <v>39</v>
      </c>
      <c r="AD1297" s="5" t="s">
        <v>260</v>
      </c>
      <c r="AE1297" s="5" t="s">
        <v>261</v>
      </c>
    </row>
    <row r="1298" spans="1:72" ht="13.5" customHeight="1">
      <c r="A1298" s="7" t="str">
        <f>HYPERLINK("http://kyu.snu.ac.kr/sdhj/index.jsp?type=hj/GK14746_00IM0001_122a.jpg","1867_수북면_122a")</f>
        <v>1867_수북면_122a</v>
      </c>
      <c r="B1298" s="4">
        <v>1867</v>
      </c>
      <c r="C1298" s="4" t="s">
        <v>7806</v>
      </c>
      <c r="D1298" s="4" t="s">
        <v>7807</v>
      </c>
      <c r="E1298" s="4">
        <v>1297</v>
      </c>
      <c r="F1298" s="5">
        <v>7</v>
      </c>
      <c r="G1298" s="5" t="s">
        <v>4149</v>
      </c>
      <c r="H1298" s="5" t="s">
        <v>4150</v>
      </c>
      <c r="I1298" s="5">
        <v>17</v>
      </c>
      <c r="L1298" s="5">
        <v>3</v>
      </c>
      <c r="M1298" s="4" t="s">
        <v>5401</v>
      </c>
      <c r="N1298" s="4" t="s">
        <v>5402</v>
      </c>
      <c r="S1298" s="5" t="s">
        <v>114</v>
      </c>
      <c r="T1298" s="5" t="s">
        <v>115</v>
      </c>
      <c r="Y1298" s="5" t="s">
        <v>3550</v>
      </c>
      <c r="Z1298" s="5" t="s">
        <v>3551</v>
      </c>
      <c r="AC1298" s="5">
        <v>32</v>
      </c>
      <c r="AD1298" s="5" t="s">
        <v>158</v>
      </c>
      <c r="AE1298" s="5" t="s">
        <v>159</v>
      </c>
    </row>
    <row r="1299" spans="1:72" ht="13.5" customHeight="1">
      <c r="A1299" s="7" t="str">
        <f>HYPERLINK("http://kyu.snu.ac.kr/sdhj/index.jsp?type=hj/GK14746_00IM0001_122a.jpg","1867_수북면_122a")</f>
        <v>1867_수북면_122a</v>
      </c>
      <c r="B1299" s="4">
        <v>1867</v>
      </c>
      <c r="C1299" s="4" t="s">
        <v>7806</v>
      </c>
      <c r="D1299" s="4" t="s">
        <v>7807</v>
      </c>
      <c r="E1299" s="4">
        <v>1298</v>
      </c>
      <c r="F1299" s="5">
        <v>7</v>
      </c>
      <c r="G1299" s="5" t="s">
        <v>4149</v>
      </c>
      <c r="H1299" s="5" t="s">
        <v>4150</v>
      </c>
      <c r="I1299" s="5">
        <v>17</v>
      </c>
      <c r="L1299" s="5">
        <v>4</v>
      </c>
      <c r="M1299" s="4" t="s">
        <v>5411</v>
      </c>
      <c r="N1299" s="4" t="s">
        <v>5412</v>
      </c>
      <c r="T1299" s="5" t="s">
        <v>8388</v>
      </c>
      <c r="U1299" s="5" t="s">
        <v>369</v>
      </c>
      <c r="V1299" s="5" t="s">
        <v>370</v>
      </c>
      <c r="W1299" s="5" t="s">
        <v>1457</v>
      </c>
      <c r="X1299" s="5" t="s">
        <v>1076</v>
      </c>
      <c r="Y1299" s="5" t="s">
        <v>250</v>
      </c>
      <c r="Z1299" s="5" t="s">
        <v>251</v>
      </c>
      <c r="AC1299" s="5">
        <v>65</v>
      </c>
      <c r="AD1299" s="5" t="s">
        <v>2014</v>
      </c>
      <c r="AE1299" s="5" t="s">
        <v>2015</v>
      </c>
      <c r="AJ1299" s="5" t="s">
        <v>35</v>
      </c>
      <c r="AK1299" s="5" t="s">
        <v>36</v>
      </c>
      <c r="AL1299" s="5" t="s">
        <v>322</v>
      </c>
      <c r="AM1299" s="5" t="s">
        <v>323</v>
      </c>
      <c r="AT1299" s="5" t="s">
        <v>369</v>
      </c>
      <c r="AU1299" s="5" t="s">
        <v>370</v>
      </c>
      <c r="AV1299" s="5" t="s">
        <v>5413</v>
      </c>
      <c r="AW1299" s="5" t="s">
        <v>5414</v>
      </c>
      <c r="BG1299" s="5" t="s">
        <v>369</v>
      </c>
      <c r="BH1299" s="5" t="s">
        <v>370</v>
      </c>
      <c r="BI1299" s="5" t="s">
        <v>5415</v>
      </c>
      <c r="BJ1299" s="5" t="s">
        <v>151</v>
      </c>
      <c r="BK1299" s="5" t="s">
        <v>4406</v>
      </c>
      <c r="BL1299" s="5" t="s">
        <v>4407</v>
      </c>
      <c r="BM1299" s="5" t="s">
        <v>4642</v>
      </c>
      <c r="BN1299" s="5" t="s">
        <v>4643</v>
      </c>
      <c r="BO1299" s="5" t="s">
        <v>369</v>
      </c>
      <c r="BP1299" s="5" t="s">
        <v>370</v>
      </c>
      <c r="BQ1299" s="5" t="s">
        <v>4854</v>
      </c>
      <c r="BR1299" s="5" t="s">
        <v>4855</v>
      </c>
      <c r="BS1299" s="5" t="s">
        <v>160</v>
      </c>
      <c r="BT1299" s="5" t="s">
        <v>161</v>
      </c>
    </row>
    <row r="1300" spans="1:72" ht="13.5" customHeight="1">
      <c r="A1300" s="7" t="str">
        <f>HYPERLINK("http://kyu.snu.ac.kr/sdhj/index.jsp?type=hj/GK14746_00IM0001_122a.jpg","1867_수북면_122a")</f>
        <v>1867_수북면_122a</v>
      </c>
      <c r="B1300" s="4">
        <v>1867</v>
      </c>
      <c r="C1300" s="4" t="s">
        <v>8320</v>
      </c>
      <c r="D1300" s="4" t="s">
        <v>8321</v>
      </c>
      <c r="E1300" s="4">
        <v>1299</v>
      </c>
      <c r="F1300" s="5">
        <v>7</v>
      </c>
      <c r="G1300" s="5" t="s">
        <v>4149</v>
      </c>
      <c r="H1300" s="5" t="s">
        <v>4150</v>
      </c>
      <c r="I1300" s="5">
        <v>17</v>
      </c>
      <c r="L1300" s="5">
        <v>4</v>
      </c>
      <c r="M1300" s="4" t="s">
        <v>5411</v>
      </c>
      <c r="N1300" s="4" t="s">
        <v>5412</v>
      </c>
      <c r="S1300" s="5" t="s">
        <v>96</v>
      </c>
      <c r="T1300" s="5" t="s">
        <v>97</v>
      </c>
      <c r="W1300" s="5" t="s">
        <v>336</v>
      </c>
      <c r="X1300" s="5" t="s">
        <v>337</v>
      </c>
      <c r="Y1300" s="5" t="s">
        <v>22</v>
      </c>
      <c r="Z1300" s="5" t="s">
        <v>23</v>
      </c>
      <c r="AC1300" s="5">
        <v>52</v>
      </c>
      <c r="AD1300" s="5" t="s">
        <v>919</v>
      </c>
      <c r="AE1300" s="5" t="s">
        <v>920</v>
      </c>
      <c r="AJ1300" s="5" t="s">
        <v>35</v>
      </c>
      <c r="AK1300" s="5" t="s">
        <v>36</v>
      </c>
      <c r="AL1300" s="5" t="s">
        <v>342</v>
      </c>
      <c r="AM1300" s="5" t="s">
        <v>343</v>
      </c>
    </row>
    <row r="1301" spans="1:72" ht="13.5" customHeight="1">
      <c r="A1301" s="7" t="str">
        <f>HYPERLINK("http://kyu.snu.ac.kr/sdhj/index.jsp?type=hj/GK14746_00IM0001_122a.jpg","1867_수북면_122a")</f>
        <v>1867_수북면_122a</v>
      </c>
      <c r="B1301" s="4">
        <v>1867</v>
      </c>
      <c r="C1301" s="4" t="s">
        <v>7819</v>
      </c>
      <c r="D1301" s="4" t="s">
        <v>7820</v>
      </c>
      <c r="E1301" s="4">
        <v>1300</v>
      </c>
      <c r="F1301" s="5">
        <v>7</v>
      </c>
      <c r="G1301" s="5" t="s">
        <v>4149</v>
      </c>
      <c r="H1301" s="5" t="s">
        <v>4150</v>
      </c>
      <c r="I1301" s="5">
        <v>17</v>
      </c>
      <c r="L1301" s="5">
        <v>4</v>
      </c>
      <c r="M1301" s="4" t="s">
        <v>5411</v>
      </c>
      <c r="N1301" s="4" t="s">
        <v>5412</v>
      </c>
      <c r="S1301" s="5" t="s">
        <v>114</v>
      </c>
      <c r="T1301" s="5" t="s">
        <v>115</v>
      </c>
      <c r="Y1301" s="5" t="s">
        <v>5416</v>
      </c>
      <c r="Z1301" s="5" t="s">
        <v>5417</v>
      </c>
      <c r="AC1301" s="5">
        <v>34</v>
      </c>
      <c r="AD1301" s="5" t="s">
        <v>495</v>
      </c>
      <c r="AE1301" s="5" t="s">
        <v>496</v>
      </c>
    </row>
    <row r="1302" spans="1:72" ht="13.5" customHeight="1">
      <c r="A1302" s="7" t="str">
        <f>HYPERLINK("http://kyu.snu.ac.kr/sdhj/index.jsp?type=hj/GK14746_00IM0001_122a.jpg","1867_수북면_122a")</f>
        <v>1867_수북면_122a</v>
      </c>
      <c r="B1302" s="4">
        <v>1867</v>
      </c>
      <c r="C1302" s="4" t="s">
        <v>7819</v>
      </c>
      <c r="D1302" s="4" t="s">
        <v>7820</v>
      </c>
      <c r="E1302" s="4">
        <v>1301</v>
      </c>
      <c r="F1302" s="5">
        <v>7</v>
      </c>
      <c r="G1302" s="5" t="s">
        <v>4149</v>
      </c>
      <c r="H1302" s="5" t="s">
        <v>4150</v>
      </c>
      <c r="I1302" s="5">
        <v>17</v>
      </c>
      <c r="L1302" s="5">
        <v>4</v>
      </c>
      <c r="M1302" s="4" t="s">
        <v>5411</v>
      </c>
      <c r="N1302" s="4" t="s">
        <v>5412</v>
      </c>
      <c r="S1302" s="5" t="s">
        <v>114</v>
      </c>
      <c r="T1302" s="5" t="s">
        <v>115</v>
      </c>
      <c r="Y1302" s="5" t="s">
        <v>5418</v>
      </c>
      <c r="Z1302" s="5" t="s">
        <v>5419</v>
      </c>
      <c r="AC1302" s="5">
        <v>30</v>
      </c>
      <c r="AD1302" s="5" t="s">
        <v>1197</v>
      </c>
      <c r="AE1302" s="5" t="s">
        <v>1198</v>
      </c>
    </row>
    <row r="1303" spans="1:72" ht="13.5" customHeight="1">
      <c r="A1303" s="7" t="str">
        <f>HYPERLINK("http://kyu.snu.ac.kr/sdhj/index.jsp?type=hj/GK14746_00IM0001_122a.jpg","1867_수북면_122a")</f>
        <v>1867_수북면_122a</v>
      </c>
      <c r="B1303" s="4">
        <v>1867</v>
      </c>
      <c r="C1303" s="4" t="s">
        <v>7819</v>
      </c>
      <c r="D1303" s="4" t="s">
        <v>7820</v>
      </c>
      <c r="E1303" s="4">
        <v>1302</v>
      </c>
      <c r="F1303" s="5">
        <v>7</v>
      </c>
      <c r="G1303" s="5" t="s">
        <v>4149</v>
      </c>
      <c r="H1303" s="5" t="s">
        <v>4150</v>
      </c>
      <c r="I1303" s="5">
        <v>17</v>
      </c>
      <c r="L1303" s="5">
        <v>4</v>
      </c>
      <c r="M1303" s="4" t="s">
        <v>5411</v>
      </c>
      <c r="N1303" s="4" t="s">
        <v>5412</v>
      </c>
      <c r="S1303" s="5" t="s">
        <v>114</v>
      </c>
      <c r="T1303" s="5" t="s">
        <v>115</v>
      </c>
      <c r="Y1303" s="5" t="s">
        <v>5420</v>
      </c>
      <c r="Z1303" s="5" t="s">
        <v>5421</v>
      </c>
      <c r="AC1303" s="5">
        <v>27</v>
      </c>
      <c r="AD1303" s="5" t="s">
        <v>174</v>
      </c>
      <c r="AE1303" s="5" t="s">
        <v>175</v>
      </c>
    </row>
    <row r="1304" spans="1:72" ht="13.5" customHeight="1">
      <c r="A1304" s="7" t="str">
        <f>HYPERLINK("http://kyu.snu.ac.kr/sdhj/index.jsp?type=hj/GK14746_00IM0001_122a.jpg","1867_수북면_122a")</f>
        <v>1867_수북면_122a</v>
      </c>
      <c r="B1304" s="4">
        <v>1867</v>
      </c>
      <c r="C1304" s="4" t="s">
        <v>7819</v>
      </c>
      <c r="D1304" s="4" t="s">
        <v>7820</v>
      </c>
      <c r="E1304" s="4">
        <v>1303</v>
      </c>
      <c r="F1304" s="5">
        <v>7</v>
      </c>
      <c r="G1304" s="5" t="s">
        <v>4149</v>
      </c>
      <c r="H1304" s="5" t="s">
        <v>4150</v>
      </c>
      <c r="I1304" s="5">
        <v>17</v>
      </c>
      <c r="L1304" s="5">
        <v>5</v>
      </c>
      <c r="M1304" s="4" t="s">
        <v>5422</v>
      </c>
      <c r="N1304" s="4" t="s">
        <v>5423</v>
      </c>
      <c r="O1304" s="5" t="s">
        <v>14</v>
      </c>
      <c r="P1304" s="5" t="s">
        <v>15</v>
      </c>
      <c r="T1304" s="5" t="s">
        <v>7870</v>
      </c>
      <c r="U1304" s="5" t="s">
        <v>369</v>
      </c>
      <c r="V1304" s="5" t="s">
        <v>370</v>
      </c>
      <c r="W1304" s="5" t="s">
        <v>336</v>
      </c>
      <c r="X1304" s="5" t="s">
        <v>337</v>
      </c>
      <c r="Y1304" s="5" t="s">
        <v>5424</v>
      </c>
      <c r="Z1304" s="5" t="s">
        <v>8389</v>
      </c>
      <c r="AC1304" s="5">
        <v>37</v>
      </c>
      <c r="AD1304" s="5" t="s">
        <v>374</v>
      </c>
      <c r="AE1304" s="5" t="s">
        <v>375</v>
      </c>
      <c r="AJ1304" s="5" t="s">
        <v>35</v>
      </c>
      <c r="AK1304" s="5" t="s">
        <v>36</v>
      </c>
      <c r="AL1304" s="5" t="s">
        <v>342</v>
      </c>
      <c r="AM1304" s="5" t="s">
        <v>343</v>
      </c>
      <c r="AT1304" s="5" t="s">
        <v>369</v>
      </c>
      <c r="AU1304" s="5" t="s">
        <v>370</v>
      </c>
      <c r="AV1304" s="5" t="s">
        <v>5425</v>
      </c>
      <c r="AW1304" s="5" t="s">
        <v>5426</v>
      </c>
      <c r="BG1304" s="5" t="s">
        <v>369</v>
      </c>
      <c r="BH1304" s="5" t="s">
        <v>370</v>
      </c>
      <c r="BI1304" s="5" t="s">
        <v>4627</v>
      </c>
      <c r="BJ1304" s="5" t="s">
        <v>4628</v>
      </c>
      <c r="BK1304" s="5" t="s">
        <v>369</v>
      </c>
      <c r="BL1304" s="5" t="s">
        <v>370</v>
      </c>
      <c r="BM1304" s="5" t="s">
        <v>4708</v>
      </c>
      <c r="BN1304" s="5" t="s">
        <v>2183</v>
      </c>
      <c r="BO1304" s="5" t="s">
        <v>369</v>
      </c>
      <c r="BP1304" s="5" t="s">
        <v>370</v>
      </c>
      <c r="BQ1304" s="5" t="s">
        <v>5427</v>
      </c>
      <c r="BR1304" s="5" t="s">
        <v>5428</v>
      </c>
      <c r="BS1304" s="5" t="s">
        <v>160</v>
      </c>
      <c r="BT1304" s="5" t="s">
        <v>161</v>
      </c>
    </row>
    <row r="1305" spans="1:72" ht="13.5" customHeight="1">
      <c r="A1305" s="7" t="str">
        <f>HYPERLINK("http://kyu.snu.ac.kr/sdhj/index.jsp?type=hj/GK14746_00IM0001_122a.jpg","1867_수북면_122a")</f>
        <v>1867_수북면_122a</v>
      </c>
      <c r="B1305" s="4">
        <v>1867</v>
      </c>
      <c r="C1305" s="4" t="s">
        <v>7806</v>
      </c>
      <c r="D1305" s="4" t="s">
        <v>7807</v>
      </c>
      <c r="E1305" s="4">
        <v>1304</v>
      </c>
      <c r="F1305" s="5">
        <v>7</v>
      </c>
      <c r="G1305" s="5" t="s">
        <v>4149</v>
      </c>
      <c r="H1305" s="5" t="s">
        <v>4150</v>
      </c>
      <c r="I1305" s="5">
        <v>17</v>
      </c>
      <c r="L1305" s="5">
        <v>5</v>
      </c>
      <c r="M1305" s="4" t="s">
        <v>5422</v>
      </c>
      <c r="N1305" s="4" t="s">
        <v>5423</v>
      </c>
      <c r="S1305" s="5" t="s">
        <v>254</v>
      </c>
      <c r="T1305" s="5" t="s">
        <v>255</v>
      </c>
      <c r="Y1305" s="5" t="s">
        <v>5429</v>
      </c>
      <c r="Z1305" s="5" t="s">
        <v>5430</v>
      </c>
      <c r="AC1305" s="5">
        <v>28</v>
      </c>
      <c r="AD1305" s="5" t="s">
        <v>992</v>
      </c>
      <c r="AE1305" s="5" t="s">
        <v>993</v>
      </c>
    </row>
    <row r="1306" spans="1:72" ht="13.5" customHeight="1">
      <c r="A1306" s="7" t="str">
        <f>HYPERLINK("http://kyu.snu.ac.kr/sdhj/index.jsp?type=hj/GK14746_00IM0001_122a.jpg","1867_수북면_122a")</f>
        <v>1867_수북면_122a</v>
      </c>
      <c r="B1306" s="4">
        <v>1867</v>
      </c>
      <c r="C1306" s="4" t="s">
        <v>7873</v>
      </c>
      <c r="D1306" s="4" t="s">
        <v>7874</v>
      </c>
      <c r="E1306" s="4">
        <v>1305</v>
      </c>
      <c r="F1306" s="5">
        <v>7</v>
      </c>
      <c r="G1306" s="5" t="s">
        <v>4149</v>
      </c>
      <c r="H1306" s="5" t="s">
        <v>4150</v>
      </c>
      <c r="I1306" s="5">
        <v>17</v>
      </c>
      <c r="L1306" s="5">
        <v>5</v>
      </c>
      <c r="M1306" s="4" t="s">
        <v>5422</v>
      </c>
      <c r="N1306" s="4" t="s">
        <v>5423</v>
      </c>
      <c r="S1306" s="5" t="s">
        <v>254</v>
      </c>
      <c r="T1306" s="5" t="s">
        <v>255</v>
      </c>
      <c r="Y1306" s="5" t="s">
        <v>5431</v>
      </c>
      <c r="Z1306" s="5" t="s">
        <v>5432</v>
      </c>
      <c r="AC1306" s="5">
        <v>25</v>
      </c>
      <c r="AD1306" s="5" t="s">
        <v>531</v>
      </c>
      <c r="AE1306" s="5" t="s">
        <v>532</v>
      </c>
    </row>
    <row r="1307" spans="1:72" ht="13.5" customHeight="1">
      <c r="A1307" s="7" t="str">
        <f>HYPERLINK("http://kyu.snu.ac.kr/sdhj/index.jsp?type=hj/GK14746_00IM0001_122a.jpg","1867_수북면_122a")</f>
        <v>1867_수북면_122a</v>
      </c>
      <c r="B1307" s="4">
        <v>1867</v>
      </c>
      <c r="C1307" s="4" t="s">
        <v>7873</v>
      </c>
      <c r="D1307" s="4" t="s">
        <v>7874</v>
      </c>
      <c r="E1307" s="4">
        <v>1306</v>
      </c>
      <c r="F1307" s="5">
        <v>7</v>
      </c>
      <c r="G1307" s="5" t="s">
        <v>4149</v>
      </c>
      <c r="H1307" s="5" t="s">
        <v>4150</v>
      </c>
      <c r="I1307" s="5">
        <v>18</v>
      </c>
      <c r="J1307" s="5" t="s">
        <v>5433</v>
      </c>
      <c r="K1307" s="5" t="s">
        <v>5434</v>
      </c>
      <c r="L1307" s="5">
        <v>1</v>
      </c>
      <c r="M1307" s="4" t="s">
        <v>5435</v>
      </c>
      <c r="N1307" s="4" t="s">
        <v>5436</v>
      </c>
      <c r="T1307" s="5" t="s">
        <v>7524</v>
      </c>
      <c r="U1307" s="5" t="s">
        <v>369</v>
      </c>
      <c r="V1307" s="5" t="s">
        <v>370</v>
      </c>
      <c r="W1307" s="5" t="s">
        <v>595</v>
      </c>
      <c r="X1307" s="5" t="s">
        <v>596</v>
      </c>
      <c r="Y1307" s="5" t="s">
        <v>5437</v>
      </c>
      <c r="Z1307" s="5" t="s">
        <v>4529</v>
      </c>
      <c r="AC1307" s="5">
        <v>79</v>
      </c>
      <c r="AD1307" s="5" t="s">
        <v>739</v>
      </c>
      <c r="AE1307" s="5" t="s">
        <v>740</v>
      </c>
      <c r="AJ1307" s="5" t="s">
        <v>35</v>
      </c>
      <c r="AK1307" s="5" t="s">
        <v>36</v>
      </c>
      <c r="AL1307" s="5" t="s">
        <v>428</v>
      </c>
      <c r="AM1307" s="5" t="s">
        <v>429</v>
      </c>
      <c r="AT1307" s="5" t="s">
        <v>369</v>
      </c>
      <c r="AU1307" s="5" t="s">
        <v>370</v>
      </c>
      <c r="AV1307" s="5" t="s">
        <v>5438</v>
      </c>
      <c r="AW1307" s="5" t="s">
        <v>5439</v>
      </c>
      <c r="BG1307" s="5" t="s">
        <v>369</v>
      </c>
      <c r="BH1307" s="5" t="s">
        <v>370</v>
      </c>
      <c r="BI1307" s="5" t="s">
        <v>5440</v>
      </c>
      <c r="BJ1307" s="5" t="s">
        <v>5441</v>
      </c>
      <c r="BK1307" s="5" t="s">
        <v>369</v>
      </c>
      <c r="BL1307" s="5" t="s">
        <v>370</v>
      </c>
      <c r="BM1307" s="5" t="s">
        <v>5442</v>
      </c>
      <c r="BN1307" s="5" t="s">
        <v>5443</v>
      </c>
      <c r="BO1307" s="5" t="s">
        <v>314</v>
      </c>
      <c r="BP1307" s="5" t="s">
        <v>315</v>
      </c>
      <c r="BQ1307" s="5" t="s">
        <v>5444</v>
      </c>
      <c r="BR1307" s="5" t="s">
        <v>5445</v>
      </c>
      <c r="BS1307" s="5" t="s">
        <v>527</v>
      </c>
      <c r="BT1307" s="5" t="s">
        <v>528</v>
      </c>
    </row>
    <row r="1308" spans="1:72" ht="13.5" customHeight="1">
      <c r="A1308" s="7" t="str">
        <f>HYPERLINK("http://kyu.snu.ac.kr/sdhj/index.jsp?type=hj/GK14746_00IM0001_122a.jpg","1867_수북면_122a")</f>
        <v>1867_수북면_122a</v>
      </c>
      <c r="B1308" s="4">
        <v>1867</v>
      </c>
      <c r="C1308" s="4" t="s">
        <v>8316</v>
      </c>
      <c r="D1308" s="4" t="s">
        <v>8317</v>
      </c>
      <c r="E1308" s="4">
        <v>1307</v>
      </c>
      <c r="F1308" s="5">
        <v>7</v>
      </c>
      <c r="G1308" s="5" t="s">
        <v>4149</v>
      </c>
      <c r="H1308" s="5" t="s">
        <v>4150</v>
      </c>
      <c r="I1308" s="5">
        <v>18</v>
      </c>
      <c r="L1308" s="5">
        <v>1</v>
      </c>
      <c r="M1308" s="4" t="s">
        <v>5435</v>
      </c>
      <c r="N1308" s="4" t="s">
        <v>5436</v>
      </c>
      <c r="S1308" s="5" t="s">
        <v>96</v>
      </c>
      <c r="T1308" s="5" t="s">
        <v>97</v>
      </c>
      <c r="W1308" s="5" t="s">
        <v>78</v>
      </c>
      <c r="X1308" s="5" t="s">
        <v>79</v>
      </c>
      <c r="Y1308" s="5" t="s">
        <v>22</v>
      </c>
      <c r="Z1308" s="5" t="s">
        <v>23</v>
      </c>
      <c r="AC1308" s="5">
        <v>72</v>
      </c>
      <c r="AD1308" s="5" t="s">
        <v>130</v>
      </c>
      <c r="AE1308" s="5" t="s">
        <v>131</v>
      </c>
      <c r="AJ1308" s="5" t="s">
        <v>35</v>
      </c>
      <c r="AK1308" s="5" t="s">
        <v>36</v>
      </c>
      <c r="AL1308" s="5" t="s">
        <v>228</v>
      </c>
      <c r="AM1308" s="5" t="s">
        <v>229</v>
      </c>
    </row>
    <row r="1309" spans="1:72" ht="13.5" customHeight="1">
      <c r="A1309" s="7" t="str">
        <f>HYPERLINK("http://kyu.snu.ac.kr/sdhj/index.jsp?type=hj/GK14746_00IM0001_122a.jpg","1867_수북면_122a")</f>
        <v>1867_수북면_122a</v>
      </c>
      <c r="B1309" s="4">
        <v>1867</v>
      </c>
      <c r="C1309" s="4" t="s">
        <v>7525</v>
      </c>
      <c r="D1309" s="4" t="s">
        <v>7526</v>
      </c>
      <c r="E1309" s="4">
        <v>1308</v>
      </c>
      <c r="F1309" s="5">
        <v>7</v>
      </c>
      <c r="G1309" s="5" t="s">
        <v>4149</v>
      </c>
      <c r="H1309" s="5" t="s">
        <v>4150</v>
      </c>
      <c r="I1309" s="5">
        <v>18</v>
      </c>
      <c r="L1309" s="5">
        <v>1</v>
      </c>
      <c r="M1309" s="4" t="s">
        <v>5435</v>
      </c>
      <c r="N1309" s="4" t="s">
        <v>5436</v>
      </c>
      <c r="S1309" s="5" t="s">
        <v>114</v>
      </c>
      <c r="T1309" s="5" t="s">
        <v>115</v>
      </c>
      <c r="Y1309" s="5" t="s">
        <v>5446</v>
      </c>
      <c r="Z1309" s="5" t="s">
        <v>5447</v>
      </c>
      <c r="AC1309" s="5">
        <v>42</v>
      </c>
      <c r="AD1309" s="5" t="s">
        <v>240</v>
      </c>
      <c r="AE1309" s="5" t="s">
        <v>241</v>
      </c>
    </row>
    <row r="1310" spans="1:72" ht="13.5" customHeight="1">
      <c r="A1310" s="7" t="str">
        <f>HYPERLINK("http://kyu.snu.ac.kr/sdhj/index.jsp?type=hj/GK14746_00IM0001_122a.jpg","1867_수북면_122a")</f>
        <v>1867_수북면_122a</v>
      </c>
      <c r="B1310" s="4">
        <v>1867</v>
      </c>
      <c r="C1310" s="4" t="s">
        <v>7525</v>
      </c>
      <c r="D1310" s="4" t="s">
        <v>7526</v>
      </c>
      <c r="E1310" s="4">
        <v>1309</v>
      </c>
      <c r="F1310" s="5">
        <v>7</v>
      </c>
      <c r="G1310" s="5" t="s">
        <v>4149</v>
      </c>
      <c r="H1310" s="5" t="s">
        <v>4150</v>
      </c>
      <c r="I1310" s="5">
        <v>18</v>
      </c>
      <c r="L1310" s="5">
        <v>1</v>
      </c>
      <c r="M1310" s="4" t="s">
        <v>5435</v>
      </c>
      <c r="N1310" s="4" t="s">
        <v>5436</v>
      </c>
      <c r="S1310" s="5" t="s">
        <v>551</v>
      </c>
      <c r="T1310" s="5" t="s">
        <v>552</v>
      </c>
      <c r="Y1310" s="5" t="s">
        <v>5448</v>
      </c>
      <c r="Z1310" s="5" t="s">
        <v>5449</v>
      </c>
      <c r="AC1310" s="5">
        <v>30</v>
      </c>
      <c r="AD1310" s="5" t="s">
        <v>1197</v>
      </c>
      <c r="AE1310" s="5" t="s">
        <v>1198</v>
      </c>
    </row>
    <row r="1311" spans="1:72" ht="13.5" customHeight="1">
      <c r="A1311" s="7" t="str">
        <f>HYPERLINK("http://kyu.snu.ac.kr/sdhj/index.jsp?type=hj/GK14746_00IM0001_122a.jpg","1867_수북면_122a")</f>
        <v>1867_수북면_122a</v>
      </c>
      <c r="B1311" s="4">
        <v>1867</v>
      </c>
      <c r="C1311" s="4" t="s">
        <v>7525</v>
      </c>
      <c r="D1311" s="4" t="s">
        <v>7526</v>
      </c>
      <c r="E1311" s="4">
        <v>1310</v>
      </c>
      <c r="F1311" s="5">
        <v>7</v>
      </c>
      <c r="G1311" s="5" t="s">
        <v>4149</v>
      </c>
      <c r="H1311" s="5" t="s">
        <v>4150</v>
      </c>
      <c r="I1311" s="5">
        <v>18</v>
      </c>
      <c r="L1311" s="5">
        <v>1</v>
      </c>
      <c r="M1311" s="4" t="s">
        <v>5435</v>
      </c>
      <c r="N1311" s="4" t="s">
        <v>5436</v>
      </c>
      <c r="S1311" s="5" t="s">
        <v>551</v>
      </c>
      <c r="T1311" s="5" t="s">
        <v>552</v>
      </c>
      <c r="Y1311" s="5" t="s">
        <v>5450</v>
      </c>
      <c r="Z1311" s="5" t="s">
        <v>5451</v>
      </c>
      <c r="AC1311" s="5">
        <v>26</v>
      </c>
      <c r="AD1311" s="5" t="s">
        <v>531</v>
      </c>
      <c r="AE1311" s="5" t="s">
        <v>532</v>
      </c>
    </row>
    <row r="1312" spans="1:72" ht="13.5" customHeight="1">
      <c r="A1312" s="7" t="str">
        <f>HYPERLINK("http://kyu.snu.ac.kr/sdhj/index.jsp?type=hj/GK14746_00IM0001_122b.jpg","1867_수북면_122b")</f>
        <v>1867_수북면_122b</v>
      </c>
      <c r="B1312" s="4">
        <v>1867</v>
      </c>
      <c r="C1312" s="4" t="s">
        <v>7525</v>
      </c>
      <c r="D1312" s="4" t="s">
        <v>7526</v>
      </c>
      <c r="E1312" s="4">
        <v>1311</v>
      </c>
      <c r="F1312" s="5">
        <v>7</v>
      </c>
      <c r="G1312" s="5" t="s">
        <v>4149</v>
      </c>
      <c r="H1312" s="5" t="s">
        <v>4150</v>
      </c>
      <c r="I1312" s="5">
        <v>18</v>
      </c>
      <c r="L1312" s="5">
        <v>2</v>
      </c>
      <c r="M1312" s="4" t="s">
        <v>5452</v>
      </c>
      <c r="N1312" s="4" t="s">
        <v>5434</v>
      </c>
      <c r="T1312" s="5" t="s">
        <v>7833</v>
      </c>
      <c r="U1312" s="5" t="s">
        <v>369</v>
      </c>
      <c r="V1312" s="5" t="s">
        <v>370</v>
      </c>
      <c r="W1312" s="5" t="s">
        <v>595</v>
      </c>
      <c r="X1312" s="5" t="s">
        <v>596</v>
      </c>
      <c r="Y1312" s="5" t="s">
        <v>5453</v>
      </c>
      <c r="Z1312" s="5" t="s">
        <v>5454</v>
      </c>
      <c r="AC1312" s="5">
        <v>83</v>
      </c>
      <c r="AD1312" s="5" t="s">
        <v>835</v>
      </c>
      <c r="AE1312" s="5" t="s">
        <v>836</v>
      </c>
      <c r="AJ1312" s="5" t="s">
        <v>35</v>
      </c>
      <c r="AK1312" s="5" t="s">
        <v>36</v>
      </c>
      <c r="AL1312" s="5" t="s">
        <v>428</v>
      </c>
      <c r="AM1312" s="5" t="s">
        <v>429</v>
      </c>
      <c r="AT1312" s="5" t="s">
        <v>369</v>
      </c>
      <c r="AU1312" s="5" t="s">
        <v>370</v>
      </c>
      <c r="AV1312" s="5" t="s">
        <v>5455</v>
      </c>
      <c r="AW1312" s="5" t="s">
        <v>3139</v>
      </c>
      <c r="BG1312" s="5" t="s">
        <v>369</v>
      </c>
      <c r="BH1312" s="5" t="s">
        <v>370</v>
      </c>
      <c r="BI1312" s="5" t="s">
        <v>5456</v>
      </c>
      <c r="BJ1312" s="5" t="s">
        <v>5457</v>
      </c>
      <c r="BK1312" s="5" t="s">
        <v>369</v>
      </c>
      <c r="BL1312" s="5" t="s">
        <v>370</v>
      </c>
      <c r="BM1312" s="5" t="s">
        <v>5458</v>
      </c>
      <c r="BN1312" s="5" t="s">
        <v>5459</v>
      </c>
      <c r="BO1312" s="5" t="s">
        <v>314</v>
      </c>
      <c r="BP1312" s="5" t="s">
        <v>315</v>
      </c>
      <c r="BQ1312" s="5" t="s">
        <v>5460</v>
      </c>
      <c r="BR1312" s="5" t="s">
        <v>5461</v>
      </c>
      <c r="BS1312" s="5" t="s">
        <v>668</v>
      </c>
      <c r="BT1312" s="5" t="s">
        <v>540</v>
      </c>
    </row>
    <row r="1313" spans="1:72" ht="13.5" customHeight="1">
      <c r="A1313" s="7" t="str">
        <f>HYPERLINK("http://kyu.snu.ac.kr/sdhj/index.jsp?type=hj/GK14746_00IM0001_122b.jpg","1867_수북면_122b")</f>
        <v>1867_수북면_122b</v>
      </c>
      <c r="B1313" s="4">
        <v>1867</v>
      </c>
      <c r="C1313" s="4" t="s">
        <v>7677</v>
      </c>
      <c r="D1313" s="4" t="s">
        <v>7678</v>
      </c>
      <c r="E1313" s="4">
        <v>1312</v>
      </c>
      <c r="F1313" s="5">
        <v>7</v>
      </c>
      <c r="G1313" s="5" t="s">
        <v>4149</v>
      </c>
      <c r="H1313" s="5" t="s">
        <v>4150</v>
      </c>
      <c r="I1313" s="5">
        <v>18</v>
      </c>
      <c r="L1313" s="5">
        <v>2</v>
      </c>
      <c r="M1313" s="4" t="s">
        <v>5452</v>
      </c>
      <c r="N1313" s="4" t="s">
        <v>5434</v>
      </c>
      <c r="S1313" s="5" t="s">
        <v>96</v>
      </c>
      <c r="T1313" s="5" t="s">
        <v>97</v>
      </c>
      <c r="W1313" s="5" t="s">
        <v>192</v>
      </c>
      <c r="X1313" s="5" t="s">
        <v>193</v>
      </c>
      <c r="Y1313" s="5" t="s">
        <v>22</v>
      </c>
      <c r="Z1313" s="5" t="s">
        <v>23</v>
      </c>
      <c r="AC1313" s="5">
        <v>69</v>
      </c>
      <c r="AD1313" s="5" t="s">
        <v>804</v>
      </c>
      <c r="AE1313" s="5" t="s">
        <v>805</v>
      </c>
    </row>
    <row r="1314" spans="1:72" ht="13.5" customHeight="1">
      <c r="A1314" s="7" t="str">
        <f>HYPERLINK("http://kyu.snu.ac.kr/sdhj/index.jsp?type=hj/GK14746_00IM0001_122b.jpg","1867_수북면_122b")</f>
        <v>1867_수북면_122b</v>
      </c>
      <c r="B1314" s="4">
        <v>1867</v>
      </c>
      <c r="C1314" s="4" t="s">
        <v>7834</v>
      </c>
      <c r="D1314" s="4" t="s">
        <v>7835</v>
      </c>
      <c r="E1314" s="4">
        <v>1313</v>
      </c>
      <c r="F1314" s="5">
        <v>7</v>
      </c>
      <c r="G1314" s="5" t="s">
        <v>4149</v>
      </c>
      <c r="H1314" s="5" t="s">
        <v>4150</v>
      </c>
      <c r="I1314" s="5">
        <v>18</v>
      </c>
      <c r="L1314" s="5">
        <v>2</v>
      </c>
      <c r="M1314" s="4" t="s">
        <v>5452</v>
      </c>
      <c r="N1314" s="4" t="s">
        <v>5434</v>
      </c>
      <c r="S1314" s="5" t="s">
        <v>114</v>
      </c>
      <c r="T1314" s="5" t="s">
        <v>115</v>
      </c>
      <c r="Y1314" s="5" t="s">
        <v>5462</v>
      </c>
      <c r="Z1314" s="5" t="s">
        <v>2480</v>
      </c>
      <c r="AC1314" s="5">
        <v>39</v>
      </c>
      <c r="AD1314" s="5" t="s">
        <v>739</v>
      </c>
      <c r="AE1314" s="5" t="s">
        <v>740</v>
      </c>
    </row>
    <row r="1315" spans="1:72" ht="13.5" customHeight="1">
      <c r="A1315" s="7" t="str">
        <f>HYPERLINK("http://kyu.snu.ac.kr/sdhj/index.jsp?type=hj/GK14746_00IM0001_122b.jpg","1867_수북면_122b")</f>
        <v>1867_수북면_122b</v>
      </c>
      <c r="B1315" s="4">
        <v>1867</v>
      </c>
      <c r="C1315" s="4" t="s">
        <v>7834</v>
      </c>
      <c r="D1315" s="4" t="s">
        <v>7835</v>
      </c>
      <c r="E1315" s="4">
        <v>1314</v>
      </c>
      <c r="F1315" s="5">
        <v>7</v>
      </c>
      <c r="G1315" s="5" t="s">
        <v>4149</v>
      </c>
      <c r="H1315" s="5" t="s">
        <v>4150</v>
      </c>
      <c r="I1315" s="5">
        <v>18</v>
      </c>
      <c r="L1315" s="5">
        <v>2</v>
      </c>
      <c r="M1315" s="4" t="s">
        <v>5452</v>
      </c>
      <c r="N1315" s="4" t="s">
        <v>5434</v>
      </c>
      <c r="S1315" s="5" t="s">
        <v>114</v>
      </c>
      <c r="T1315" s="5" t="s">
        <v>115</v>
      </c>
      <c r="Y1315" s="5" t="s">
        <v>5463</v>
      </c>
      <c r="Z1315" s="5" t="s">
        <v>4827</v>
      </c>
      <c r="AC1315" s="5">
        <v>37</v>
      </c>
      <c r="AD1315" s="5" t="s">
        <v>414</v>
      </c>
      <c r="AE1315" s="5" t="s">
        <v>415</v>
      </c>
    </row>
    <row r="1316" spans="1:72" ht="13.5" customHeight="1">
      <c r="A1316" s="7" t="str">
        <f>HYPERLINK("http://kyu.snu.ac.kr/sdhj/index.jsp?type=hj/GK14746_00IM0001_122b.jpg","1867_수북면_122b")</f>
        <v>1867_수북면_122b</v>
      </c>
      <c r="B1316" s="4">
        <v>1867</v>
      </c>
      <c r="C1316" s="4" t="s">
        <v>7834</v>
      </c>
      <c r="D1316" s="4" t="s">
        <v>7835</v>
      </c>
      <c r="E1316" s="4">
        <v>1315</v>
      </c>
      <c r="F1316" s="5">
        <v>7</v>
      </c>
      <c r="G1316" s="5" t="s">
        <v>4149</v>
      </c>
      <c r="H1316" s="5" t="s">
        <v>4150</v>
      </c>
      <c r="I1316" s="5">
        <v>18</v>
      </c>
      <c r="L1316" s="5">
        <v>2</v>
      </c>
      <c r="M1316" s="4" t="s">
        <v>5452</v>
      </c>
      <c r="N1316" s="4" t="s">
        <v>5434</v>
      </c>
      <c r="S1316" s="5" t="s">
        <v>208</v>
      </c>
      <c r="T1316" s="5" t="s">
        <v>209</v>
      </c>
      <c r="W1316" s="5" t="s">
        <v>78</v>
      </c>
      <c r="X1316" s="5" t="s">
        <v>79</v>
      </c>
      <c r="Y1316" s="5" t="s">
        <v>22</v>
      </c>
      <c r="Z1316" s="5" t="s">
        <v>23</v>
      </c>
      <c r="AC1316" s="5">
        <v>38</v>
      </c>
      <c r="AD1316" s="5" t="s">
        <v>374</v>
      </c>
      <c r="AE1316" s="5" t="s">
        <v>375</v>
      </c>
    </row>
    <row r="1317" spans="1:72" ht="13.5" customHeight="1">
      <c r="A1317" s="7" t="str">
        <f>HYPERLINK("http://kyu.snu.ac.kr/sdhj/index.jsp?type=hj/GK14746_00IM0001_122b.jpg","1867_수북면_122b")</f>
        <v>1867_수북면_122b</v>
      </c>
      <c r="B1317" s="4">
        <v>1867</v>
      </c>
      <c r="C1317" s="4" t="s">
        <v>7834</v>
      </c>
      <c r="D1317" s="4" t="s">
        <v>7835</v>
      </c>
      <c r="E1317" s="4">
        <v>1316</v>
      </c>
      <c r="F1317" s="5">
        <v>7</v>
      </c>
      <c r="G1317" s="5" t="s">
        <v>4149</v>
      </c>
      <c r="H1317" s="5" t="s">
        <v>4150</v>
      </c>
      <c r="I1317" s="5">
        <v>18</v>
      </c>
      <c r="L1317" s="5">
        <v>2</v>
      </c>
      <c r="M1317" s="4" t="s">
        <v>5452</v>
      </c>
      <c r="N1317" s="4" t="s">
        <v>5434</v>
      </c>
      <c r="T1317" s="5" t="s">
        <v>7836</v>
      </c>
      <c r="U1317" s="5" t="s">
        <v>170</v>
      </c>
      <c r="V1317" s="5" t="s">
        <v>171</v>
      </c>
      <c r="Y1317" s="5" t="s">
        <v>3720</v>
      </c>
      <c r="Z1317" s="5" t="s">
        <v>798</v>
      </c>
      <c r="AD1317" s="5" t="s">
        <v>174</v>
      </c>
      <c r="AE1317" s="5" t="s">
        <v>175</v>
      </c>
    </row>
    <row r="1318" spans="1:72" ht="13.5" customHeight="1">
      <c r="A1318" s="7" t="str">
        <f>HYPERLINK("http://kyu.snu.ac.kr/sdhj/index.jsp?type=hj/GK14746_00IM0001_122b.jpg","1867_수북면_122b")</f>
        <v>1867_수북면_122b</v>
      </c>
      <c r="B1318" s="4">
        <v>1867</v>
      </c>
      <c r="C1318" s="4" t="s">
        <v>7834</v>
      </c>
      <c r="D1318" s="4" t="s">
        <v>7835</v>
      </c>
      <c r="E1318" s="4">
        <v>1317</v>
      </c>
      <c r="F1318" s="5">
        <v>7</v>
      </c>
      <c r="G1318" s="5" t="s">
        <v>4149</v>
      </c>
      <c r="H1318" s="5" t="s">
        <v>4150</v>
      </c>
      <c r="I1318" s="5">
        <v>18</v>
      </c>
      <c r="L1318" s="5">
        <v>2</v>
      </c>
      <c r="M1318" s="4" t="s">
        <v>5452</v>
      </c>
      <c r="N1318" s="4" t="s">
        <v>5434</v>
      </c>
      <c r="T1318" s="5" t="s">
        <v>7836</v>
      </c>
      <c r="U1318" s="5" t="s">
        <v>170</v>
      </c>
      <c r="V1318" s="5" t="s">
        <v>171</v>
      </c>
      <c r="Y1318" s="5" t="s">
        <v>5464</v>
      </c>
      <c r="Z1318" s="5" t="s">
        <v>5465</v>
      </c>
      <c r="AD1318" s="5" t="s">
        <v>992</v>
      </c>
      <c r="AE1318" s="5" t="s">
        <v>993</v>
      </c>
    </row>
    <row r="1319" spans="1:72" ht="13.5" customHeight="1">
      <c r="A1319" s="7" t="str">
        <f>HYPERLINK("http://kyu.snu.ac.kr/sdhj/index.jsp?type=hj/GK14746_00IM0001_122b.jpg","1867_수북면_122b")</f>
        <v>1867_수북면_122b</v>
      </c>
      <c r="B1319" s="4">
        <v>1867</v>
      </c>
      <c r="C1319" s="4" t="s">
        <v>7834</v>
      </c>
      <c r="D1319" s="4" t="s">
        <v>7835</v>
      </c>
      <c r="E1319" s="4">
        <v>1318</v>
      </c>
      <c r="F1319" s="5">
        <v>7</v>
      </c>
      <c r="G1319" s="5" t="s">
        <v>4149</v>
      </c>
      <c r="H1319" s="5" t="s">
        <v>4150</v>
      </c>
      <c r="I1319" s="5">
        <v>18</v>
      </c>
      <c r="L1319" s="5">
        <v>3</v>
      </c>
      <c r="M1319" s="4" t="s">
        <v>5466</v>
      </c>
      <c r="N1319" s="4" t="s">
        <v>5467</v>
      </c>
      <c r="T1319" s="5" t="s">
        <v>8298</v>
      </c>
      <c r="U1319" s="5" t="s">
        <v>369</v>
      </c>
      <c r="V1319" s="5" t="s">
        <v>370</v>
      </c>
      <c r="W1319" s="5" t="s">
        <v>595</v>
      </c>
      <c r="X1319" s="5" t="s">
        <v>596</v>
      </c>
      <c r="Y1319" s="5" t="s">
        <v>5468</v>
      </c>
      <c r="Z1319" s="5" t="s">
        <v>5469</v>
      </c>
      <c r="AC1319" s="5">
        <v>55</v>
      </c>
      <c r="AD1319" s="5" t="s">
        <v>739</v>
      </c>
      <c r="AE1319" s="5" t="s">
        <v>740</v>
      </c>
      <c r="AJ1319" s="5" t="s">
        <v>35</v>
      </c>
      <c r="AK1319" s="5" t="s">
        <v>36</v>
      </c>
      <c r="AL1319" s="5" t="s">
        <v>428</v>
      </c>
      <c r="AM1319" s="5" t="s">
        <v>429</v>
      </c>
      <c r="AT1319" s="5" t="s">
        <v>144</v>
      </c>
      <c r="AU1319" s="5" t="s">
        <v>145</v>
      </c>
      <c r="AV1319" s="5" t="s">
        <v>5470</v>
      </c>
      <c r="AW1319" s="5" t="s">
        <v>5471</v>
      </c>
      <c r="BG1319" s="5" t="s">
        <v>144</v>
      </c>
      <c r="BH1319" s="5" t="s">
        <v>145</v>
      </c>
      <c r="BI1319" s="5" t="s">
        <v>5343</v>
      </c>
      <c r="BJ1319" s="5" t="s">
        <v>5344</v>
      </c>
      <c r="BK1319" s="5" t="s">
        <v>144</v>
      </c>
      <c r="BL1319" s="5" t="s">
        <v>145</v>
      </c>
      <c r="BM1319" s="5" t="s">
        <v>5472</v>
      </c>
      <c r="BN1319" s="5" t="s">
        <v>5473</v>
      </c>
      <c r="BO1319" s="5" t="s">
        <v>144</v>
      </c>
      <c r="BP1319" s="5" t="s">
        <v>145</v>
      </c>
      <c r="BQ1319" s="5" t="s">
        <v>5474</v>
      </c>
      <c r="BR1319" s="5" t="s">
        <v>5475</v>
      </c>
      <c r="BS1319" s="5" t="s">
        <v>342</v>
      </c>
      <c r="BT1319" s="5" t="s">
        <v>343</v>
      </c>
    </row>
    <row r="1320" spans="1:72" ht="13.5" customHeight="1">
      <c r="A1320" s="7" t="str">
        <f>HYPERLINK("http://kyu.snu.ac.kr/sdhj/index.jsp?type=hj/GK14746_00IM0001_122b.jpg","1867_수북면_122b")</f>
        <v>1867_수북면_122b</v>
      </c>
      <c r="B1320" s="4">
        <v>1867</v>
      </c>
      <c r="C1320" s="4" t="s">
        <v>7459</v>
      </c>
      <c r="D1320" s="4" t="s">
        <v>7460</v>
      </c>
      <c r="E1320" s="4">
        <v>1319</v>
      </c>
      <c r="F1320" s="5">
        <v>7</v>
      </c>
      <c r="G1320" s="5" t="s">
        <v>4149</v>
      </c>
      <c r="H1320" s="5" t="s">
        <v>4150</v>
      </c>
      <c r="I1320" s="5">
        <v>18</v>
      </c>
      <c r="L1320" s="5">
        <v>3</v>
      </c>
      <c r="M1320" s="4" t="s">
        <v>5466</v>
      </c>
      <c r="N1320" s="4" t="s">
        <v>5467</v>
      </c>
      <c r="S1320" s="5" t="s">
        <v>96</v>
      </c>
      <c r="T1320" s="5" t="s">
        <v>97</v>
      </c>
      <c r="W1320" s="5" t="s">
        <v>78</v>
      </c>
      <c r="X1320" s="5" t="s">
        <v>79</v>
      </c>
      <c r="Y1320" s="5" t="s">
        <v>22</v>
      </c>
      <c r="Z1320" s="5" t="s">
        <v>23</v>
      </c>
      <c r="AC1320" s="5">
        <v>57</v>
      </c>
      <c r="AD1320" s="5" t="s">
        <v>340</v>
      </c>
      <c r="AE1320" s="5" t="s">
        <v>341</v>
      </c>
      <c r="AJ1320" s="5" t="s">
        <v>35</v>
      </c>
      <c r="AK1320" s="5" t="s">
        <v>36</v>
      </c>
      <c r="AL1320" s="5" t="s">
        <v>342</v>
      </c>
      <c r="AM1320" s="5" t="s">
        <v>343</v>
      </c>
      <c r="AT1320" s="5" t="s">
        <v>4589</v>
      </c>
      <c r="AU1320" s="5" t="s">
        <v>2349</v>
      </c>
      <c r="AV1320" s="5" t="s">
        <v>206</v>
      </c>
      <c r="AW1320" s="5" t="s">
        <v>207</v>
      </c>
      <c r="BG1320" s="5" t="s">
        <v>4589</v>
      </c>
      <c r="BH1320" s="5" t="s">
        <v>2349</v>
      </c>
      <c r="BI1320" s="5" t="s">
        <v>5476</v>
      </c>
      <c r="BJ1320" s="5" t="s">
        <v>5477</v>
      </c>
      <c r="BK1320" s="5" t="s">
        <v>4589</v>
      </c>
      <c r="BL1320" s="5" t="s">
        <v>2349</v>
      </c>
      <c r="BM1320" s="5" t="s">
        <v>3595</v>
      </c>
      <c r="BN1320" s="5" t="s">
        <v>3596</v>
      </c>
      <c r="BO1320" s="5" t="s">
        <v>4589</v>
      </c>
      <c r="BP1320" s="5" t="s">
        <v>2349</v>
      </c>
      <c r="BQ1320" s="5" t="s">
        <v>5478</v>
      </c>
      <c r="BR1320" s="5" t="s">
        <v>5479</v>
      </c>
      <c r="BS1320" s="5" t="s">
        <v>160</v>
      </c>
      <c r="BT1320" s="5" t="s">
        <v>161</v>
      </c>
    </row>
    <row r="1321" spans="1:72" ht="13.5" customHeight="1">
      <c r="A1321" s="7" t="str">
        <f>HYPERLINK("http://kyu.snu.ac.kr/sdhj/index.jsp?type=hj/GK14746_00IM0001_122b.jpg","1867_수북면_122b")</f>
        <v>1867_수북면_122b</v>
      </c>
      <c r="B1321" s="4">
        <v>1867</v>
      </c>
      <c r="C1321" s="4" t="s">
        <v>7592</v>
      </c>
      <c r="D1321" s="4" t="s">
        <v>7593</v>
      </c>
      <c r="E1321" s="4">
        <v>1320</v>
      </c>
      <c r="F1321" s="5">
        <v>7</v>
      </c>
      <c r="G1321" s="5" t="s">
        <v>4149</v>
      </c>
      <c r="H1321" s="5" t="s">
        <v>4150</v>
      </c>
      <c r="I1321" s="5">
        <v>18</v>
      </c>
      <c r="L1321" s="5">
        <v>3</v>
      </c>
      <c r="M1321" s="4" t="s">
        <v>5466</v>
      </c>
      <c r="N1321" s="4" t="s">
        <v>5467</v>
      </c>
      <c r="S1321" s="5" t="s">
        <v>114</v>
      </c>
      <c r="T1321" s="5" t="s">
        <v>115</v>
      </c>
      <c r="Y1321" s="5" t="s">
        <v>1132</v>
      </c>
      <c r="Z1321" s="5" t="s">
        <v>1133</v>
      </c>
      <c r="AC1321" s="5">
        <v>25</v>
      </c>
      <c r="AD1321" s="5" t="s">
        <v>503</v>
      </c>
      <c r="AE1321" s="5" t="s">
        <v>504</v>
      </c>
    </row>
    <row r="1322" spans="1:72" ht="13.5" customHeight="1">
      <c r="A1322" s="7" t="str">
        <f>HYPERLINK("http://kyu.snu.ac.kr/sdhj/index.jsp?type=hj/GK14746_00IM0001_122b.jpg","1867_수북면_122b")</f>
        <v>1867_수북면_122b</v>
      </c>
      <c r="B1322" s="4">
        <v>1867</v>
      </c>
      <c r="C1322" s="4" t="s">
        <v>7631</v>
      </c>
      <c r="D1322" s="4" t="s">
        <v>7632</v>
      </c>
      <c r="E1322" s="4">
        <v>1321</v>
      </c>
      <c r="F1322" s="5">
        <v>7</v>
      </c>
      <c r="G1322" s="5" t="s">
        <v>4149</v>
      </c>
      <c r="H1322" s="5" t="s">
        <v>4150</v>
      </c>
      <c r="I1322" s="5">
        <v>18</v>
      </c>
      <c r="L1322" s="5">
        <v>3</v>
      </c>
      <c r="M1322" s="4" t="s">
        <v>5466</v>
      </c>
      <c r="N1322" s="4" t="s">
        <v>5467</v>
      </c>
      <c r="T1322" s="5" t="s">
        <v>8390</v>
      </c>
      <c r="U1322" s="5" t="s">
        <v>170</v>
      </c>
      <c r="V1322" s="5" t="s">
        <v>171</v>
      </c>
      <c r="Y1322" s="5" t="s">
        <v>5480</v>
      </c>
      <c r="Z1322" s="5" t="s">
        <v>5481</v>
      </c>
      <c r="AD1322" s="5" t="s">
        <v>994</v>
      </c>
      <c r="AE1322" s="5" t="s">
        <v>995</v>
      </c>
    </row>
    <row r="1323" spans="1:72" ht="13.5" customHeight="1">
      <c r="A1323" s="7" t="str">
        <f>HYPERLINK("http://kyu.snu.ac.kr/sdhj/index.jsp?type=hj/GK14746_00IM0001_122b.jpg","1867_수북면_122b")</f>
        <v>1867_수북면_122b</v>
      </c>
      <c r="B1323" s="4">
        <v>1867</v>
      </c>
      <c r="C1323" s="4" t="s">
        <v>7631</v>
      </c>
      <c r="D1323" s="4" t="s">
        <v>7632</v>
      </c>
      <c r="E1323" s="4">
        <v>1322</v>
      </c>
      <c r="F1323" s="5">
        <v>7</v>
      </c>
      <c r="G1323" s="5" t="s">
        <v>4149</v>
      </c>
      <c r="H1323" s="5" t="s">
        <v>4150</v>
      </c>
      <c r="I1323" s="5">
        <v>18</v>
      </c>
      <c r="L1323" s="5">
        <v>4</v>
      </c>
      <c r="M1323" s="4" t="s">
        <v>5482</v>
      </c>
      <c r="N1323" s="4" t="s">
        <v>5483</v>
      </c>
      <c r="T1323" s="5" t="s">
        <v>7733</v>
      </c>
      <c r="U1323" s="5" t="s">
        <v>369</v>
      </c>
      <c r="V1323" s="5" t="s">
        <v>370</v>
      </c>
      <c r="W1323" s="5" t="s">
        <v>210</v>
      </c>
      <c r="X1323" s="5" t="s">
        <v>211</v>
      </c>
      <c r="Y1323" s="5" t="s">
        <v>5484</v>
      </c>
      <c r="Z1323" s="5" t="s">
        <v>5485</v>
      </c>
      <c r="AC1323" s="5">
        <v>55</v>
      </c>
      <c r="AD1323" s="5" t="s">
        <v>479</v>
      </c>
      <c r="AE1323" s="5" t="s">
        <v>480</v>
      </c>
      <c r="AJ1323" s="5" t="s">
        <v>35</v>
      </c>
      <c r="AK1323" s="5" t="s">
        <v>36</v>
      </c>
      <c r="AL1323" s="5" t="s">
        <v>154</v>
      </c>
      <c r="AM1323" s="5" t="s">
        <v>155</v>
      </c>
      <c r="AT1323" s="5" t="s">
        <v>369</v>
      </c>
      <c r="AU1323" s="5" t="s">
        <v>370</v>
      </c>
      <c r="AV1323" s="5" t="s">
        <v>5486</v>
      </c>
      <c r="AW1323" s="5" t="s">
        <v>8391</v>
      </c>
      <c r="BG1323" s="5" t="s">
        <v>369</v>
      </c>
      <c r="BH1323" s="5" t="s">
        <v>370</v>
      </c>
      <c r="BI1323" s="5" t="s">
        <v>5487</v>
      </c>
      <c r="BJ1323" s="5" t="s">
        <v>5488</v>
      </c>
      <c r="BK1323" s="5" t="s">
        <v>369</v>
      </c>
      <c r="BL1323" s="5" t="s">
        <v>370</v>
      </c>
      <c r="BM1323" s="5" t="s">
        <v>5489</v>
      </c>
      <c r="BN1323" s="5" t="s">
        <v>5490</v>
      </c>
      <c r="BO1323" s="5" t="s">
        <v>369</v>
      </c>
      <c r="BP1323" s="5" t="s">
        <v>370</v>
      </c>
      <c r="BQ1323" s="5" t="s">
        <v>5491</v>
      </c>
      <c r="BR1323" s="5" t="s">
        <v>5492</v>
      </c>
      <c r="BS1323" s="5" t="s">
        <v>160</v>
      </c>
      <c r="BT1323" s="5" t="s">
        <v>161</v>
      </c>
    </row>
    <row r="1324" spans="1:72" ht="13.5" customHeight="1">
      <c r="A1324" s="7" t="str">
        <f>HYPERLINK("http://kyu.snu.ac.kr/sdhj/index.jsp?type=hj/GK14746_00IM0001_122b.jpg","1867_수북면_122b")</f>
        <v>1867_수북면_122b</v>
      </c>
      <c r="B1324" s="4">
        <v>1867</v>
      </c>
      <c r="C1324" s="4" t="s">
        <v>7938</v>
      </c>
      <c r="D1324" s="4" t="s">
        <v>7939</v>
      </c>
      <c r="E1324" s="4">
        <v>1323</v>
      </c>
      <c r="F1324" s="5">
        <v>7</v>
      </c>
      <c r="G1324" s="5" t="s">
        <v>4149</v>
      </c>
      <c r="H1324" s="5" t="s">
        <v>4150</v>
      </c>
      <c r="I1324" s="5">
        <v>18</v>
      </c>
      <c r="L1324" s="5">
        <v>4</v>
      </c>
      <c r="M1324" s="4" t="s">
        <v>5482</v>
      </c>
      <c r="N1324" s="4" t="s">
        <v>5483</v>
      </c>
      <c r="S1324" s="5" t="s">
        <v>661</v>
      </c>
      <c r="T1324" s="5" t="s">
        <v>662</v>
      </c>
      <c r="W1324" s="5" t="s">
        <v>78</v>
      </c>
      <c r="X1324" s="5" t="s">
        <v>79</v>
      </c>
      <c r="Y1324" s="5" t="s">
        <v>22</v>
      </c>
      <c r="Z1324" s="5" t="s">
        <v>23</v>
      </c>
      <c r="AC1324" s="5">
        <v>67</v>
      </c>
      <c r="AD1324" s="5" t="s">
        <v>1961</v>
      </c>
      <c r="AE1324" s="5" t="s">
        <v>1962</v>
      </c>
    </row>
    <row r="1325" spans="1:72" ht="13.5" customHeight="1">
      <c r="A1325" s="7" t="str">
        <f>HYPERLINK("http://kyu.snu.ac.kr/sdhj/index.jsp?type=hj/GK14746_00IM0001_122b.jpg","1867_수북면_122b")</f>
        <v>1867_수북면_122b</v>
      </c>
      <c r="B1325" s="4">
        <v>1867</v>
      </c>
      <c r="C1325" s="4" t="s">
        <v>7659</v>
      </c>
      <c r="D1325" s="4" t="s">
        <v>7660</v>
      </c>
      <c r="E1325" s="4">
        <v>1324</v>
      </c>
      <c r="F1325" s="5">
        <v>7</v>
      </c>
      <c r="G1325" s="5" t="s">
        <v>4149</v>
      </c>
      <c r="H1325" s="5" t="s">
        <v>4150</v>
      </c>
      <c r="I1325" s="5">
        <v>18</v>
      </c>
      <c r="L1325" s="5">
        <v>4</v>
      </c>
      <c r="M1325" s="4" t="s">
        <v>5482</v>
      </c>
      <c r="N1325" s="4" t="s">
        <v>5483</v>
      </c>
      <c r="S1325" s="5" t="s">
        <v>96</v>
      </c>
      <c r="T1325" s="5" t="s">
        <v>97</v>
      </c>
      <c r="W1325" s="5" t="s">
        <v>2426</v>
      </c>
      <c r="X1325" s="5" t="s">
        <v>8392</v>
      </c>
      <c r="Y1325" s="5" t="s">
        <v>22</v>
      </c>
      <c r="Z1325" s="5" t="s">
        <v>23</v>
      </c>
      <c r="AC1325" s="5">
        <v>59</v>
      </c>
      <c r="AD1325" s="5" t="s">
        <v>120</v>
      </c>
      <c r="AE1325" s="5" t="s">
        <v>121</v>
      </c>
      <c r="AJ1325" s="5" t="s">
        <v>35</v>
      </c>
      <c r="AK1325" s="5" t="s">
        <v>36</v>
      </c>
      <c r="AL1325" s="5" t="s">
        <v>527</v>
      </c>
      <c r="AM1325" s="5" t="s">
        <v>528</v>
      </c>
    </row>
    <row r="1326" spans="1:72" ht="13.5" customHeight="1">
      <c r="A1326" s="7" t="str">
        <f>HYPERLINK("http://kyu.snu.ac.kr/sdhj/index.jsp?type=hj/GK14746_00IM0001_122b.jpg","1867_수북면_122b")</f>
        <v>1867_수북면_122b</v>
      </c>
      <c r="B1326" s="4">
        <v>1867</v>
      </c>
      <c r="C1326" s="4" t="s">
        <v>7659</v>
      </c>
      <c r="D1326" s="4" t="s">
        <v>7660</v>
      </c>
      <c r="E1326" s="4">
        <v>1325</v>
      </c>
      <c r="F1326" s="5">
        <v>7</v>
      </c>
      <c r="G1326" s="5" t="s">
        <v>4149</v>
      </c>
      <c r="H1326" s="5" t="s">
        <v>4150</v>
      </c>
      <c r="I1326" s="5">
        <v>18</v>
      </c>
      <c r="L1326" s="5">
        <v>4</v>
      </c>
      <c r="M1326" s="4" t="s">
        <v>5482</v>
      </c>
      <c r="N1326" s="4" t="s">
        <v>5483</v>
      </c>
      <c r="S1326" s="5" t="s">
        <v>254</v>
      </c>
      <c r="T1326" s="5" t="s">
        <v>255</v>
      </c>
      <c r="Y1326" s="5" t="s">
        <v>5493</v>
      </c>
      <c r="Z1326" s="5" t="s">
        <v>5494</v>
      </c>
      <c r="AC1326" s="5">
        <v>42</v>
      </c>
      <c r="AD1326" s="5" t="s">
        <v>240</v>
      </c>
      <c r="AE1326" s="5" t="s">
        <v>241</v>
      </c>
    </row>
    <row r="1327" spans="1:72" ht="13.5" customHeight="1">
      <c r="A1327" s="7" t="str">
        <f>HYPERLINK("http://kyu.snu.ac.kr/sdhj/index.jsp?type=hj/GK14746_00IM0001_122b.jpg","1867_수북면_122b")</f>
        <v>1867_수북면_122b</v>
      </c>
      <c r="B1327" s="4">
        <v>1867</v>
      </c>
      <c r="C1327" s="4" t="s">
        <v>7659</v>
      </c>
      <c r="D1327" s="4" t="s">
        <v>7660</v>
      </c>
      <c r="E1327" s="4">
        <v>1326</v>
      </c>
      <c r="F1327" s="5">
        <v>7</v>
      </c>
      <c r="G1327" s="5" t="s">
        <v>4149</v>
      </c>
      <c r="H1327" s="5" t="s">
        <v>4150</v>
      </c>
      <c r="I1327" s="5">
        <v>18</v>
      </c>
      <c r="L1327" s="5">
        <v>4</v>
      </c>
      <c r="M1327" s="4" t="s">
        <v>5482</v>
      </c>
      <c r="N1327" s="4" t="s">
        <v>5483</v>
      </c>
      <c r="S1327" s="5" t="s">
        <v>114</v>
      </c>
      <c r="T1327" s="5" t="s">
        <v>115</v>
      </c>
      <c r="Y1327" s="5" t="s">
        <v>3501</v>
      </c>
      <c r="Z1327" s="5" t="s">
        <v>3502</v>
      </c>
      <c r="AC1327" s="5">
        <v>32</v>
      </c>
      <c r="AD1327" s="5" t="s">
        <v>328</v>
      </c>
      <c r="AE1327" s="5" t="s">
        <v>329</v>
      </c>
    </row>
    <row r="1328" spans="1:72" ht="13.5" customHeight="1">
      <c r="A1328" s="7" t="str">
        <f>HYPERLINK("http://kyu.snu.ac.kr/sdhj/index.jsp?type=hj/GK14746_00IM0001_122b.jpg","1867_수북면_122b")</f>
        <v>1867_수북면_122b</v>
      </c>
      <c r="B1328" s="4">
        <v>1867</v>
      </c>
      <c r="C1328" s="4" t="s">
        <v>7659</v>
      </c>
      <c r="D1328" s="4" t="s">
        <v>7660</v>
      </c>
      <c r="E1328" s="4">
        <v>1327</v>
      </c>
      <c r="F1328" s="5">
        <v>7</v>
      </c>
      <c r="G1328" s="5" t="s">
        <v>4149</v>
      </c>
      <c r="H1328" s="5" t="s">
        <v>4150</v>
      </c>
      <c r="I1328" s="5">
        <v>18</v>
      </c>
      <c r="L1328" s="5">
        <v>4</v>
      </c>
      <c r="M1328" s="4" t="s">
        <v>5482</v>
      </c>
      <c r="N1328" s="4" t="s">
        <v>5483</v>
      </c>
      <c r="S1328" s="5" t="s">
        <v>208</v>
      </c>
      <c r="T1328" s="5" t="s">
        <v>209</v>
      </c>
      <c r="W1328" s="5" t="s">
        <v>78</v>
      </c>
      <c r="X1328" s="5" t="s">
        <v>79</v>
      </c>
      <c r="Y1328" s="5" t="s">
        <v>22</v>
      </c>
      <c r="Z1328" s="5" t="s">
        <v>23</v>
      </c>
      <c r="AC1328" s="5">
        <v>32</v>
      </c>
      <c r="AD1328" s="5" t="s">
        <v>328</v>
      </c>
      <c r="AE1328" s="5" t="s">
        <v>329</v>
      </c>
    </row>
    <row r="1329" spans="1:72" ht="13.5" customHeight="1">
      <c r="A1329" s="7" t="str">
        <f>HYPERLINK("http://kyu.snu.ac.kr/sdhj/index.jsp?type=hj/GK14746_00IM0001_122b.jpg","1867_수북면_122b")</f>
        <v>1867_수북면_122b</v>
      </c>
      <c r="B1329" s="4">
        <v>1867</v>
      </c>
      <c r="C1329" s="4" t="s">
        <v>7659</v>
      </c>
      <c r="D1329" s="4" t="s">
        <v>7660</v>
      </c>
      <c r="E1329" s="4">
        <v>1328</v>
      </c>
      <c r="F1329" s="5">
        <v>7</v>
      </c>
      <c r="G1329" s="5" t="s">
        <v>4149</v>
      </c>
      <c r="H1329" s="5" t="s">
        <v>4150</v>
      </c>
      <c r="I1329" s="5">
        <v>18</v>
      </c>
      <c r="L1329" s="5">
        <v>4</v>
      </c>
      <c r="M1329" s="4" t="s">
        <v>5482</v>
      </c>
      <c r="N1329" s="4" t="s">
        <v>5483</v>
      </c>
      <c r="S1329" s="5" t="s">
        <v>114</v>
      </c>
      <c r="T1329" s="5" t="s">
        <v>115</v>
      </c>
      <c r="Y1329" s="5" t="s">
        <v>2236</v>
      </c>
      <c r="Z1329" s="5" t="s">
        <v>2237</v>
      </c>
      <c r="AC1329" s="5">
        <v>29</v>
      </c>
      <c r="AD1329" s="5" t="s">
        <v>120</v>
      </c>
      <c r="AE1329" s="5" t="s">
        <v>121</v>
      </c>
    </row>
    <row r="1330" spans="1:72" ht="13.5" customHeight="1">
      <c r="A1330" s="7" t="str">
        <f>HYPERLINK("http://kyu.snu.ac.kr/sdhj/index.jsp?type=hj/GK14746_00IM0001_122b.jpg","1867_수북면_122b")</f>
        <v>1867_수북면_122b</v>
      </c>
      <c r="B1330" s="4">
        <v>1867</v>
      </c>
      <c r="C1330" s="4" t="s">
        <v>7659</v>
      </c>
      <c r="D1330" s="4" t="s">
        <v>7660</v>
      </c>
      <c r="E1330" s="4">
        <v>1329</v>
      </c>
      <c r="F1330" s="5">
        <v>7</v>
      </c>
      <c r="G1330" s="5" t="s">
        <v>4149</v>
      </c>
      <c r="H1330" s="5" t="s">
        <v>4150</v>
      </c>
      <c r="I1330" s="5">
        <v>18</v>
      </c>
      <c r="L1330" s="5">
        <v>4</v>
      </c>
      <c r="M1330" s="4" t="s">
        <v>5482</v>
      </c>
      <c r="N1330" s="4" t="s">
        <v>5483</v>
      </c>
      <c r="S1330" s="5" t="s">
        <v>208</v>
      </c>
      <c r="T1330" s="5" t="s">
        <v>209</v>
      </c>
      <c r="W1330" s="5" t="s">
        <v>192</v>
      </c>
      <c r="X1330" s="5" t="s">
        <v>193</v>
      </c>
      <c r="Y1330" s="5" t="s">
        <v>22</v>
      </c>
      <c r="Z1330" s="5" t="s">
        <v>23</v>
      </c>
      <c r="AC1330" s="5">
        <v>29</v>
      </c>
      <c r="AD1330" s="5" t="s">
        <v>120</v>
      </c>
      <c r="AE1330" s="5" t="s">
        <v>121</v>
      </c>
    </row>
    <row r="1331" spans="1:72" ht="13.5" customHeight="1">
      <c r="A1331" s="7" t="str">
        <f>HYPERLINK("http://kyu.snu.ac.kr/sdhj/index.jsp?type=hj/GK14746_00IM0001_122b.jpg","1867_수북면_122b")</f>
        <v>1867_수북면_122b</v>
      </c>
      <c r="B1331" s="4">
        <v>1867</v>
      </c>
      <c r="C1331" s="4" t="s">
        <v>7659</v>
      </c>
      <c r="D1331" s="4" t="s">
        <v>7660</v>
      </c>
      <c r="E1331" s="4">
        <v>1330</v>
      </c>
      <c r="F1331" s="5">
        <v>7</v>
      </c>
      <c r="G1331" s="5" t="s">
        <v>4149</v>
      </c>
      <c r="H1331" s="5" t="s">
        <v>4150</v>
      </c>
      <c r="I1331" s="5">
        <v>18</v>
      </c>
      <c r="L1331" s="5">
        <v>4</v>
      </c>
      <c r="M1331" s="4" t="s">
        <v>5482</v>
      </c>
      <c r="N1331" s="4" t="s">
        <v>5483</v>
      </c>
      <c r="S1331" s="5" t="s">
        <v>114</v>
      </c>
      <c r="T1331" s="5" t="s">
        <v>115</v>
      </c>
      <c r="Y1331" s="5" t="s">
        <v>5495</v>
      </c>
      <c r="Z1331" s="5" t="s">
        <v>5496</v>
      </c>
      <c r="AC1331" s="5">
        <v>24</v>
      </c>
      <c r="AD1331" s="5" t="s">
        <v>268</v>
      </c>
      <c r="AE1331" s="5" t="s">
        <v>269</v>
      </c>
    </row>
    <row r="1332" spans="1:72" ht="13.5" customHeight="1">
      <c r="A1332" s="7" t="str">
        <f>HYPERLINK("http://kyu.snu.ac.kr/sdhj/index.jsp?type=hj/GK14746_00IM0001_122b.jpg","1867_수북면_122b")</f>
        <v>1867_수북면_122b</v>
      </c>
      <c r="B1332" s="4">
        <v>1867</v>
      </c>
      <c r="C1332" s="4" t="s">
        <v>7659</v>
      </c>
      <c r="D1332" s="4" t="s">
        <v>7660</v>
      </c>
      <c r="E1332" s="4">
        <v>1331</v>
      </c>
      <c r="F1332" s="5">
        <v>7</v>
      </c>
      <c r="G1332" s="5" t="s">
        <v>4149</v>
      </c>
      <c r="H1332" s="5" t="s">
        <v>4150</v>
      </c>
      <c r="I1332" s="5">
        <v>18</v>
      </c>
      <c r="L1332" s="5">
        <v>4</v>
      </c>
      <c r="M1332" s="4" t="s">
        <v>5482</v>
      </c>
      <c r="N1332" s="4" t="s">
        <v>5483</v>
      </c>
      <c r="S1332" s="5" t="s">
        <v>114</v>
      </c>
      <c r="T1332" s="5" t="s">
        <v>115</v>
      </c>
      <c r="Y1332" s="5" t="s">
        <v>5497</v>
      </c>
      <c r="Z1332" s="5" t="s">
        <v>5498</v>
      </c>
      <c r="AC1332" s="5">
        <v>22</v>
      </c>
      <c r="AD1332" s="5" t="s">
        <v>399</v>
      </c>
      <c r="AE1332" s="5" t="s">
        <v>400</v>
      </c>
    </row>
    <row r="1333" spans="1:72" ht="13.5" customHeight="1">
      <c r="A1333" s="7" t="str">
        <f>HYPERLINK("http://kyu.snu.ac.kr/sdhj/index.jsp?type=hj/GK14746_00IM0001_122b.jpg","1867_수북면_122b")</f>
        <v>1867_수북면_122b</v>
      </c>
      <c r="B1333" s="4">
        <v>1867</v>
      </c>
      <c r="C1333" s="4" t="s">
        <v>7659</v>
      </c>
      <c r="D1333" s="4" t="s">
        <v>7660</v>
      </c>
      <c r="E1333" s="4">
        <v>1332</v>
      </c>
      <c r="F1333" s="5">
        <v>7</v>
      </c>
      <c r="G1333" s="5" t="s">
        <v>4149</v>
      </c>
      <c r="H1333" s="5" t="s">
        <v>4150</v>
      </c>
      <c r="I1333" s="5">
        <v>18</v>
      </c>
      <c r="L1333" s="5">
        <v>4</v>
      </c>
      <c r="M1333" s="4" t="s">
        <v>5482</v>
      </c>
      <c r="N1333" s="4" t="s">
        <v>5483</v>
      </c>
      <c r="S1333" s="5" t="s">
        <v>124</v>
      </c>
      <c r="T1333" s="5" t="s">
        <v>125</v>
      </c>
      <c r="AC1333" s="5">
        <v>21</v>
      </c>
      <c r="AD1333" s="5" t="s">
        <v>82</v>
      </c>
      <c r="AE1333" s="5" t="s">
        <v>83</v>
      </c>
    </row>
    <row r="1334" spans="1:72" ht="13.5" customHeight="1">
      <c r="A1334" s="7" t="str">
        <f>HYPERLINK("http://kyu.snu.ac.kr/sdhj/index.jsp?type=hj/GK14746_00IM0001_122b.jpg","1867_수북면_122b")</f>
        <v>1867_수북면_122b</v>
      </c>
      <c r="B1334" s="4">
        <v>1867</v>
      </c>
      <c r="C1334" s="4" t="s">
        <v>7659</v>
      </c>
      <c r="D1334" s="4" t="s">
        <v>7660</v>
      </c>
      <c r="E1334" s="4">
        <v>1333</v>
      </c>
      <c r="F1334" s="5">
        <v>7</v>
      </c>
      <c r="G1334" s="5" t="s">
        <v>4149</v>
      </c>
      <c r="H1334" s="5" t="s">
        <v>4150</v>
      </c>
      <c r="I1334" s="5">
        <v>18</v>
      </c>
      <c r="L1334" s="5">
        <v>4</v>
      </c>
      <c r="M1334" s="4" t="s">
        <v>5482</v>
      </c>
      <c r="N1334" s="4" t="s">
        <v>5483</v>
      </c>
      <c r="S1334" s="5" t="s">
        <v>124</v>
      </c>
      <c r="T1334" s="5" t="s">
        <v>125</v>
      </c>
      <c r="AC1334" s="5">
        <v>8</v>
      </c>
      <c r="AD1334" s="5" t="s">
        <v>328</v>
      </c>
      <c r="AE1334" s="5" t="s">
        <v>329</v>
      </c>
    </row>
    <row r="1335" spans="1:72" ht="13.5" customHeight="1">
      <c r="A1335" s="7" t="str">
        <f>HYPERLINK("http://kyu.snu.ac.kr/sdhj/index.jsp?type=hj/GK14746_00IM0001_122b.jpg","1867_수북면_122b")</f>
        <v>1867_수북면_122b</v>
      </c>
      <c r="B1335" s="4">
        <v>1867</v>
      </c>
      <c r="C1335" s="4" t="s">
        <v>7659</v>
      </c>
      <c r="D1335" s="4" t="s">
        <v>7660</v>
      </c>
      <c r="E1335" s="4">
        <v>1334</v>
      </c>
      <c r="F1335" s="5">
        <v>7</v>
      </c>
      <c r="G1335" s="5" t="s">
        <v>4149</v>
      </c>
      <c r="H1335" s="5" t="s">
        <v>4150</v>
      </c>
      <c r="I1335" s="5">
        <v>18</v>
      </c>
      <c r="L1335" s="5">
        <v>5</v>
      </c>
      <c r="M1335" s="4" t="s">
        <v>3118</v>
      </c>
      <c r="N1335" s="4" t="s">
        <v>3119</v>
      </c>
      <c r="T1335" s="5" t="s">
        <v>7490</v>
      </c>
      <c r="U1335" s="5" t="s">
        <v>369</v>
      </c>
      <c r="V1335" s="5" t="s">
        <v>370</v>
      </c>
      <c r="W1335" s="5" t="s">
        <v>210</v>
      </c>
      <c r="X1335" s="5" t="s">
        <v>211</v>
      </c>
      <c r="Y1335" s="5" t="s">
        <v>3120</v>
      </c>
      <c r="Z1335" s="5" t="s">
        <v>3121</v>
      </c>
      <c r="AC1335" s="5">
        <v>42</v>
      </c>
      <c r="AD1335" s="5" t="s">
        <v>240</v>
      </c>
      <c r="AE1335" s="5" t="s">
        <v>241</v>
      </c>
      <c r="AJ1335" s="5" t="s">
        <v>35</v>
      </c>
      <c r="AK1335" s="5" t="s">
        <v>36</v>
      </c>
      <c r="AL1335" s="5" t="s">
        <v>154</v>
      </c>
      <c r="AM1335" s="5" t="s">
        <v>155</v>
      </c>
      <c r="AT1335" s="5" t="s">
        <v>369</v>
      </c>
      <c r="AU1335" s="5" t="s">
        <v>370</v>
      </c>
      <c r="AV1335" s="5" t="s">
        <v>5499</v>
      </c>
      <c r="AW1335" s="5" t="s">
        <v>3972</v>
      </c>
      <c r="BG1335" s="5" t="s">
        <v>369</v>
      </c>
      <c r="BH1335" s="5" t="s">
        <v>370</v>
      </c>
      <c r="BI1335" s="5" t="s">
        <v>5500</v>
      </c>
      <c r="BJ1335" s="5" t="s">
        <v>2535</v>
      </c>
      <c r="BK1335" s="5" t="s">
        <v>369</v>
      </c>
      <c r="BL1335" s="5" t="s">
        <v>370</v>
      </c>
      <c r="BM1335" s="5" t="s">
        <v>5501</v>
      </c>
      <c r="BN1335" s="5" t="s">
        <v>5001</v>
      </c>
      <c r="BO1335" s="5" t="s">
        <v>369</v>
      </c>
      <c r="BP1335" s="5" t="s">
        <v>370</v>
      </c>
      <c r="BQ1335" s="5" t="s">
        <v>5502</v>
      </c>
      <c r="BR1335" s="5" t="s">
        <v>5503</v>
      </c>
      <c r="BS1335" s="5" t="s">
        <v>3130</v>
      </c>
      <c r="BT1335" s="5" t="s">
        <v>3131</v>
      </c>
    </row>
    <row r="1336" spans="1:72" ht="13.5" customHeight="1">
      <c r="A1336" s="7" t="str">
        <f>HYPERLINK("http://kyu.snu.ac.kr/sdhj/index.jsp?type=hj/GK14746_00IM0001_122b.jpg","1867_수북면_122b")</f>
        <v>1867_수북면_122b</v>
      </c>
      <c r="B1336" s="4">
        <v>1867</v>
      </c>
      <c r="C1336" s="4" t="s">
        <v>7677</v>
      </c>
      <c r="D1336" s="4" t="s">
        <v>7678</v>
      </c>
      <c r="E1336" s="4">
        <v>1335</v>
      </c>
      <c r="F1336" s="5">
        <v>7</v>
      </c>
      <c r="G1336" s="5" t="s">
        <v>4149</v>
      </c>
      <c r="H1336" s="5" t="s">
        <v>4150</v>
      </c>
      <c r="I1336" s="5">
        <v>18</v>
      </c>
      <c r="L1336" s="5">
        <v>5</v>
      </c>
      <c r="M1336" s="4" t="s">
        <v>3118</v>
      </c>
      <c r="N1336" s="4" t="s">
        <v>3119</v>
      </c>
      <c r="S1336" s="5" t="s">
        <v>661</v>
      </c>
      <c r="T1336" s="5" t="s">
        <v>662</v>
      </c>
      <c r="W1336" s="5" t="s">
        <v>3142</v>
      </c>
      <c r="X1336" s="5" t="s">
        <v>8086</v>
      </c>
      <c r="Y1336" s="5" t="s">
        <v>22</v>
      </c>
      <c r="Z1336" s="5" t="s">
        <v>23</v>
      </c>
      <c r="AC1336" s="5">
        <v>64</v>
      </c>
      <c r="AD1336" s="5" t="s">
        <v>100</v>
      </c>
      <c r="AE1336" s="5" t="s">
        <v>101</v>
      </c>
    </row>
    <row r="1337" spans="1:72" ht="13.5" customHeight="1">
      <c r="A1337" s="7" t="str">
        <f>HYPERLINK("http://kyu.snu.ac.kr/sdhj/index.jsp?type=hj/GK14746_00IM0001_122b.jpg","1867_수북면_122b")</f>
        <v>1867_수북면_122b</v>
      </c>
      <c r="B1337" s="4">
        <v>1867</v>
      </c>
      <c r="C1337" s="4" t="s">
        <v>7493</v>
      </c>
      <c r="D1337" s="4" t="s">
        <v>7494</v>
      </c>
      <c r="E1337" s="4">
        <v>1336</v>
      </c>
      <c r="F1337" s="5">
        <v>7</v>
      </c>
      <c r="G1337" s="5" t="s">
        <v>4149</v>
      </c>
      <c r="H1337" s="5" t="s">
        <v>4150</v>
      </c>
      <c r="I1337" s="5">
        <v>18</v>
      </c>
      <c r="L1337" s="5">
        <v>5</v>
      </c>
      <c r="M1337" s="4" t="s">
        <v>3118</v>
      </c>
      <c r="N1337" s="4" t="s">
        <v>3119</v>
      </c>
      <c r="S1337" s="5" t="s">
        <v>1807</v>
      </c>
      <c r="T1337" s="5" t="s">
        <v>1808</v>
      </c>
      <c r="Y1337" s="5" t="s">
        <v>5504</v>
      </c>
      <c r="Z1337" s="5" t="s">
        <v>5505</v>
      </c>
      <c r="AC1337" s="5">
        <v>59</v>
      </c>
      <c r="AD1337" s="5" t="s">
        <v>264</v>
      </c>
      <c r="AE1337" s="5" t="s">
        <v>265</v>
      </c>
    </row>
    <row r="1338" spans="1:72" ht="13.5" customHeight="1">
      <c r="A1338" s="7" t="str">
        <f>HYPERLINK("http://kyu.snu.ac.kr/sdhj/index.jsp?type=hj/GK14746_00IM0001_122b.jpg","1867_수북면_122b")</f>
        <v>1867_수북면_122b</v>
      </c>
      <c r="B1338" s="4">
        <v>1867</v>
      </c>
      <c r="C1338" s="4" t="s">
        <v>7493</v>
      </c>
      <c r="D1338" s="4" t="s">
        <v>7494</v>
      </c>
      <c r="E1338" s="4">
        <v>1337</v>
      </c>
      <c r="F1338" s="5">
        <v>7</v>
      </c>
      <c r="G1338" s="5" t="s">
        <v>4149</v>
      </c>
      <c r="H1338" s="5" t="s">
        <v>4150</v>
      </c>
      <c r="I1338" s="5">
        <v>18</v>
      </c>
      <c r="L1338" s="5">
        <v>5</v>
      </c>
      <c r="M1338" s="4" t="s">
        <v>3118</v>
      </c>
      <c r="N1338" s="4" t="s">
        <v>3119</v>
      </c>
      <c r="S1338" s="5" t="s">
        <v>1811</v>
      </c>
      <c r="T1338" s="5" t="s">
        <v>1812</v>
      </c>
      <c r="W1338" s="5" t="s">
        <v>3142</v>
      </c>
      <c r="X1338" s="5" t="s">
        <v>8086</v>
      </c>
      <c r="Y1338" s="5" t="s">
        <v>22</v>
      </c>
      <c r="Z1338" s="5" t="s">
        <v>23</v>
      </c>
      <c r="AC1338" s="5">
        <v>63</v>
      </c>
      <c r="AD1338" s="5" t="s">
        <v>2512</v>
      </c>
      <c r="AE1338" s="5" t="s">
        <v>2513</v>
      </c>
    </row>
    <row r="1339" spans="1:72" ht="13.5" customHeight="1">
      <c r="A1339" s="7" t="str">
        <f>HYPERLINK("http://kyu.snu.ac.kr/sdhj/index.jsp?type=hj/GK14746_00IM0001_122b.jpg","1867_수북면_122b")</f>
        <v>1867_수북면_122b</v>
      </c>
      <c r="B1339" s="4">
        <v>1867</v>
      </c>
      <c r="C1339" s="4" t="s">
        <v>7493</v>
      </c>
      <c r="D1339" s="4" t="s">
        <v>7494</v>
      </c>
      <c r="E1339" s="4">
        <v>1338</v>
      </c>
      <c r="F1339" s="5">
        <v>7</v>
      </c>
      <c r="G1339" s="5" t="s">
        <v>4149</v>
      </c>
      <c r="H1339" s="5" t="s">
        <v>4150</v>
      </c>
      <c r="I1339" s="5">
        <v>18</v>
      </c>
      <c r="L1339" s="5">
        <v>5</v>
      </c>
      <c r="M1339" s="4" t="s">
        <v>3118</v>
      </c>
      <c r="N1339" s="4" t="s">
        <v>3119</v>
      </c>
      <c r="S1339" s="5" t="s">
        <v>254</v>
      </c>
      <c r="T1339" s="5" t="s">
        <v>255</v>
      </c>
      <c r="Y1339" s="5" t="s">
        <v>4202</v>
      </c>
      <c r="Z1339" s="5" t="s">
        <v>2820</v>
      </c>
      <c r="AC1339" s="5">
        <v>40</v>
      </c>
      <c r="AD1339" s="5" t="s">
        <v>649</v>
      </c>
      <c r="AE1339" s="5" t="s">
        <v>650</v>
      </c>
    </row>
    <row r="1340" spans="1:72" ht="13.5" customHeight="1">
      <c r="A1340" s="7" t="str">
        <f>HYPERLINK("http://kyu.snu.ac.kr/sdhj/index.jsp?type=hj/GK14746_00IM0001_123a.jpg","1867_수북면_123a")</f>
        <v>1867_수북면_123a</v>
      </c>
      <c r="B1340" s="4">
        <v>1867</v>
      </c>
      <c r="C1340" s="4" t="s">
        <v>7493</v>
      </c>
      <c r="D1340" s="4" t="s">
        <v>7494</v>
      </c>
      <c r="E1340" s="4">
        <v>1339</v>
      </c>
      <c r="F1340" s="5">
        <v>7</v>
      </c>
      <c r="G1340" s="5" t="s">
        <v>4149</v>
      </c>
      <c r="H1340" s="5" t="s">
        <v>4150</v>
      </c>
      <c r="I1340" s="5">
        <v>18</v>
      </c>
      <c r="L1340" s="5">
        <v>5</v>
      </c>
      <c r="M1340" s="4" t="s">
        <v>3118</v>
      </c>
      <c r="N1340" s="4" t="s">
        <v>3119</v>
      </c>
      <c r="S1340" s="5" t="s">
        <v>2162</v>
      </c>
      <c r="T1340" s="5" t="s">
        <v>2163</v>
      </c>
      <c r="W1340" s="5" t="s">
        <v>336</v>
      </c>
      <c r="X1340" s="5" t="s">
        <v>337</v>
      </c>
      <c r="Y1340" s="5" t="s">
        <v>22</v>
      </c>
      <c r="Z1340" s="5" t="s">
        <v>23</v>
      </c>
      <c r="AC1340" s="5">
        <v>39</v>
      </c>
      <c r="AD1340" s="5" t="s">
        <v>260</v>
      </c>
      <c r="AE1340" s="5" t="s">
        <v>261</v>
      </c>
    </row>
    <row r="1341" spans="1:72" ht="13.5" customHeight="1">
      <c r="A1341" s="7" t="str">
        <f>HYPERLINK("http://kyu.snu.ac.kr/sdhj/index.jsp?type=hj/GK14746_00IM0001_123a.jpg","1867_수북면_123a")</f>
        <v>1867_수북면_123a</v>
      </c>
      <c r="B1341" s="4">
        <v>1867</v>
      </c>
      <c r="C1341" s="4" t="s">
        <v>7493</v>
      </c>
      <c r="D1341" s="4" t="s">
        <v>7494</v>
      </c>
      <c r="E1341" s="4">
        <v>1340</v>
      </c>
      <c r="F1341" s="5">
        <v>7</v>
      </c>
      <c r="G1341" s="5" t="s">
        <v>4149</v>
      </c>
      <c r="H1341" s="5" t="s">
        <v>4150</v>
      </c>
      <c r="I1341" s="5">
        <v>18</v>
      </c>
      <c r="L1341" s="5">
        <v>5</v>
      </c>
      <c r="M1341" s="4" t="s">
        <v>3118</v>
      </c>
      <c r="N1341" s="4" t="s">
        <v>3119</v>
      </c>
      <c r="S1341" s="5" t="s">
        <v>254</v>
      </c>
      <c r="T1341" s="5" t="s">
        <v>255</v>
      </c>
      <c r="Y1341" s="5" t="s">
        <v>5506</v>
      </c>
      <c r="Z1341" s="5" t="s">
        <v>5507</v>
      </c>
      <c r="AC1341" s="5">
        <v>37</v>
      </c>
      <c r="AD1341" s="5" t="s">
        <v>414</v>
      </c>
      <c r="AE1341" s="5" t="s">
        <v>415</v>
      </c>
    </row>
    <row r="1342" spans="1:72" ht="13.5" customHeight="1">
      <c r="A1342" s="7" t="str">
        <f>HYPERLINK("http://kyu.snu.ac.kr/sdhj/index.jsp?type=hj/GK14746_00IM0001_123a.jpg","1867_수북면_123a")</f>
        <v>1867_수북면_123a</v>
      </c>
      <c r="B1342" s="4">
        <v>1867</v>
      </c>
      <c r="C1342" s="4" t="s">
        <v>7493</v>
      </c>
      <c r="D1342" s="4" t="s">
        <v>7494</v>
      </c>
      <c r="E1342" s="4">
        <v>1341</v>
      </c>
      <c r="F1342" s="5">
        <v>7</v>
      </c>
      <c r="G1342" s="5" t="s">
        <v>4149</v>
      </c>
      <c r="H1342" s="5" t="s">
        <v>4150</v>
      </c>
      <c r="I1342" s="5">
        <v>18</v>
      </c>
      <c r="L1342" s="5">
        <v>5</v>
      </c>
      <c r="M1342" s="4" t="s">
        <v>3118</v>
      </c>
      <c r="N1342" s="4" t="s">
        <v>3119</v>
      </c>
      <c r="S1342" s="5" t="s">
        <v>254</v>
      </c>
      <c r="T1342" s="5" t="s">
        <v>255</v>
      </c>
      <c r="Y1342" s="5" t="s">
        <v>1639</v>
      </c>
      <c r="Z1342" s="5" t="s">
        <v>1640</v>
      </c>
      <c r="AC1342" s="5">
        <v>18</v>
      </c>
      <c r="AD1342" s="5" t="s">
        <v>888</v>
      </c>
      <c r="AE1342" s="5" t="s">
        <v>889</v>
      </c>
    </row>
    <row r="1343" spans="1:72" ht="13.5" customHeight="1">
      <c r="A1343" s="7" t="str">
        <f>HYPERLINK("http://kyu.snu.ac.kr/sdhj/index.jsp?type=hj/GK14746_00IM0001_123a.jpg","1867_수북면_123a")</f>
        <v>1867_수북면_123a</v>
      </c>
      <c r="B1343" s="4">
        <v>1867</v>
      </c>
      <c r="C1343" s="4" t="s">
        <v>7493</v>
      </c>
      <c r="D1343" s="4" t="s">
        <v>7494</v>
      </c>
      <c r="E1343" s="4">
        <v>1342</v>
      </c>
      <c r="F1343" s="5">
        <v>7</v>
      </c>
      <c r="G1343" s="5" t="s">
        <v>4149</v>
      </c>
      <c r="H1343" s="5" t="s">
        <v>4150</v>
      </c>
      <c r="I1343" s="5">
        <v>19</v>
      </c>
      <c r="J1343" s="5" t="s">
        <v>5508</v>
      </c>
      <c r="K1343" s="5" t="s">
        <v>5509</v>
      </c>
      <c r="L1343" s="5">
        <v>1</v>
      </c>
      <c r="M1343" s="4" t="s">
        <v>5508</v>
      </c>
      <c r="N1343" s="4" t="s">
        <v>5509</v>
      </c>
      <c r="T1343" s="5" t="s">
        <v>7919</v>
      </c>
      <c r="U1343" s="5" t="s">
        <v>369</v>
      </c>
      <c r="V1343" s="5" t="s">
        <v>370</v>
      </c>
      <c r="W1343" s="5" t="s">
        <v>192</v>
      </c>
      <c r="X1343" s="5" t="s">
        <v>193</v>
      </c>
      <c r="Y1343" s="5" t="s">
        <v>1497</v>
      </c>
      <c r="Z1343" s="5" t="s">
        <v>1498</v>
      </c>
      <c r="AC1343" s="5">
        <v>82</v>
      </c>
      <c r="AD1343" s="5" t="s">
        <v>399</v>
      </c>
      <c r="AE1343" s="5" t="s">
        <v>400</v>
      </c>
      <c r="AJ1343" s="5" t="s">
        <v>35</v>
      </c>
      <c r="AK1343" s="5" t="s">
        <v>36</v>
      </c>
      <c r="AL1343" s="5" t="s">
        <v>228</v>
      </c>
      <c r="AM1343" s="5" t="s">
        <v>229</v>
      </c>
      <c r="AT1343" s="5" t="s">
        <v>369</v>
      </c>
      <c r="AU1343" s="5" t="s">
        <v>370</v>
      </c>
      <c r="AV1343" s="5" t="s">
        <v>5510</v>
      </c>
      <c r="AW1343" s="5" t="s">
        <v>5511</v>
      </c>
      <c r="BG1343" s="5" t="s">
        <v>369</v>
      </c>
      <c r="BH1343" s="5" t="s">
        <v>370</v>
      </c>
      <c r="BI1343" s="5" t="s">
        <v>3871</v>
      </c>
      <c r="BJ1343" s="5" t="s">
        <v>3872</v>
      </c>
      <c r="BK1343" s="5" t="s">
        <v>369</v>
      </c>
      <c r="BL1343" s="5" t="s">
        <v>370</v>
      </c>
      <c r="BM1343" s="5" t="s">
        <v>3382</v>
      </c>
      <c r="BN1343" s="5" t="s">
        <v>3383</v>
      </c>
      <c r="BO1343" s="5" t="s">
        <v>369</v>
      </c>
      <c r="BP1343" s="5" t="s">
        <v>370</v>
      </c>
      <c r="BQ1343" s="5" t="s">
        <v>5512</v>
      </c>
      <c r="BR1343" s="5" t="s">
        <v>5513</v>
      </c>
      <c r="BS1343" s="5" t="s">
        <v>228</v>
      </c>
      <c r="BT1343" s="5" t="s">
        <v>229</v>
      </c>
    </row>
    <row r="1344" spans="1:72" ht="13.5" customHeight="1">
      <c r="A1344" s="7" t="str">
        <f>HYPERLINK("http://kyu.snu.ac.kr/sdhj/index.jsp?type=hj/GK14746_00IM0001_123a.jpg","1867_수북면_123a")</f>
        <v>1867_수북면_123a</v>
      </c>
      <c r="B1344" s="4">
        <v>1867</v>
      </c>
      <c r="C1344" s="4" t="s">
        <v>7709</v>
      </c>
      <c r="D1344" s="4" t="s">
        <v>7710</v>
      </c>
      <c r="E1344" s="4">
        <v>1343</v>
      </c>
      <c r="F1344" s="5">
        <v>7</v>
      </c>
      <c r="G1344" s="5" t="s">
        <v>4149</v>
      </c>
      <c r="H1344" s="5" t="s">
        <v>4150</v>
      </c>
      <c r="I1344" s="5">
        <v>19</v>
      </c>
      <c r="L1344" s="5">
        <v>1</v>
      </c>
      <c r="M1344" s="4" t="s">
        <v>5508</v>
      </c>
      <c r="N1344" s="4" t="s">
        <v>5509</v>
      </c>
      <c r="S1344" s="5" t="s">
        <v>96</v>
      </c>
      <c r="T1344" s="5" t="s">
        <v>97</v>
      </c>
      <c r="W1344" s="5" t="s">
        <v>210</v>
      </c>
      <c r="X1344" s="5" t="s">
        <v>211</v>
      </c>
      <c r="Y1344" s="5" t="s">
        <v>22</v>
      </c>
      <c r="Z1344" s="5" t="s">
        <v>23</v>
      </c>
      <c r="AC1344" s="5">
        <v>84</v>
      </c>
      <c r="AD1344" s="5" t="s">
        <v>268</v>
      </c>
      <c r="AE1344" s="5" t="s">
        <v>269</v>
      </c>
      <c r="AJ1344" s="5" t="s">
        <v>35</v>
      </c>
      <c r="AK1344" s="5" t="s">
        <v>36</v>
      </c>
      <c r="AL1344" s="5" t="s">
        <v>154</v>
      </c>
      <c r="AM1344" s="5" t="s">
        <v>155</v>
      </c>
    </row>
    <row r="1345" spans="1:72" ht="13.5" customHeight="1">
      <c r="A1345" s="7" t="str">
        <f>HYPERLINK("http://kyu.snu.ac.kr/sdhj/index.jsp?type=hj/GK14746_00IM0001_123a.jpg","1867_수북면_123a")</f>
        <v>1867_수북면_123a</v>
      </c>
      <c r="B1345" s="4">
        <v>1867</v>
      </c>
      <c r="C1345" s="4" t="s">
        <v>7590</v>
      </c>
      <c r="D1345" s="4" t="s">
        <v>7591</v>
      </c>
      <c r="E1345" s="4">
        <v>1344</v>
      </c>
      <c r="F1345" s="5">
        <v>7</v>
      </c>
      <c r="G1345" s="5" t="s">
        <v>4149</v>
      </c>
      <c r="H1345" s="5" t="s">
        <v>4150</v>
      </c>
      <c r="I1345" s="5">
        <v>19</v>
      </c>
      <c r="L1345" s="5">
        <v>1</v>
      </c>
      <c r="M1345" s="4" t="s">
        <v>5508</v>
      </c>
      <c r="N1345" s="4" t="s">
        <v>5509</v>
      </c>
      <c r="S1345" s="5" t="s">
        <v>114</v>
      </c>
      <c r="T1345" s="5" t="s">
        <v>115</v>
      </c>
      <c r="Y1345" s="5" t="s">
        <v>5514</v>
      </c>
      <c r="Z1345" s="5" t="s">
        <v>5515</v>
      </c>
      <c r="AC1345" s="5">
        <v>52</v>
      </c>
      <c r="AD1345" s="5" t="s">
        <v>919</v>
      </c>
      <c r="AE1345" s="5" t="s">
        <v>920</v>
      </c>
    </row>
    <row r="1346" spans="1:72" ht="13.5" customHeight="1">
      <c r="A1346" s="7" t="str">
        <f>HYPERLINK("http://kyu.snu.ac.kr/sdhj/index.jsp?type=hj/GK14746_00IM0001_123a.jpg","1867_수북면_123a")</f>
        <v>1867_수북면_123a</v>
      </c>
      <c r="B1346" s="4">
        <v>1867</v>
      </c>
      <c r="C1346" s="4" t="s">
        <v>7590</v>
      </c>
      <c r="D1346" s="4" t="s">
        <v>7591</v>
      </c>
      <c r="E1346" s="4">
        <v>1345</v>
      </c>
      <c r="F1346" s="5">
        <v>7</v>
      </c>
      <c r="G1346" s="5" t="s">
        <v>4149</v>
      </c>
      <c r="H1346" s="5" t="s">
        <v>4150</v>
      </c>
      <c r="I1346" s="5">
        <v>19</v>
      </c>
      <c r="L1346" s="5">
        <v>1</v>
      </c>
      <c r="M1346" s="4" t="s">
        <v>5508</v>
      </c>
      <c r="N1346" s="4" t="s">
        <v>5509</v>
      </c>
      <c r="S1346" s="5" t="s">
        <v>114</v>
      </c>
      <c r="T1346" s="5" t="s">
        <v>115</v>
      </c>
      <c r="Y1346" s="5" t="s">
        <v>5516</v>
      </c>
      <c r="Z1346" s="5" t="s">
        <v>5517</v>
      </c>
      <c r="AC1346" s="5">
        <v>46</v>
      </c>
      <c r="AD1346" s="5" t="s">
        <v>771</v>
      </c>
      <c r="AE1346" s="5" t="s">
        <v>772</v>
      </c>
    </row>
    <row r="1347" spans="1:72" ht="13.5" customHeight="1">
      <c r="A1347" s="7" t="str">
        <f>HYPERLINK("http://kyu.snu.ac.kr/sdhj/index.jsp?type=hj/GK14746_00IM0001_123a.jpg","1867_수북면_123a")</f>
        <v>1867_수북면_123a</v>
      </c>
      <c r="B1347" s="4">
        <v>1867</v>
      </c>
      <c r="C1347" s="4" t="s">
        <v>7904</v>
      </c>
      <c r="D1347" s="4" t="s">
        <v>7905</v>
      </c>
      <c r="E1347" s="4">
        <v>1346</v>
      </c>
      <c r="F1347" s="5">
        <v>7</v>
      </c>
      <c r="G1347" s="5" t="s">
        <v>4149</v>
      </c>
      <c r="H1347" s="5" t="s">
        <v>4150</v>
      </c>
      <c r="I1347" s="5">
        <v>19</v>
      </c>
      <c r="L1347" s="5">
        <v>1</v>
      </c>
      <c r="M1347" s="4" t="s">
        <v>5508</v>
      </c>
      <c r="N1347" s="4" t="s">
        <v>5509</v>
      </c>
      <c r="S1347" s="5" t="s">
        <v>114</v>
      </c>
      <c r="T1347" s="5" t="s">
        <v>115</v>
      </c>
      <c r="Y1347" s="5" t="s">
        <v>5518</v>
      </c>
      <c r="Z1347" s="5" t="s">
        <v>5519</v>
      </c>
      <c r="AC1347" s="5">
        <v>36</v>
      </c>
      <c r="AD1347" s="5" t="s">
        <v>260</v>
      </c>
      <c r="AE1347" s="5" t="s">
        <v>261</v>
      </c>
    </row>
    <row r="1348" spans="1:72" ht="13.5" customHeight="1">
      <c r="A1348" s="7" t="str">
        <f>HYPERLINK("http://kyu.snu.ac.kr/sdhj/index.jsp?type=hj/GK14746_00IM0001_123a.jpg","1867_수북면_123a")</f>
        <v>1867_수북면_123a</v>
      </c>
      <c r="B1348" s="4">
        <v>1867</v>
      </c>
      <c r="C1348" s="4" t="s">
        <v>7590</v>
      </c>
      <c r="D1348" s="4" t="s">
        <v>7591</v>
      </c>
      <c r="E1348" s="4">
        <v>1347</v>
      </c>
      <c r="F1348" s="5">
        <v>7</v>
      </c>
      <c r="G1348" s="5" t="s">
        <v>4149</v>
      </c>
      <c r="H1348" s="5" t="s">
        <v>4150</v>
      </c>
      <c r="I1348" s="5">
        <v>19</v>
      </c>
      <c r="L1348" s="5">
        <v>1</v>
      </c>
      <c r="M1348" s="4" t="s">
        <v>5508</v>
      </c>
      <c r="N1348" s="4" t="s">
        <v>5509</v>
      </c>
      <c r="S1348" s="5" t="s">
        <v>114</v>
      </c>
      <c r="T1348" s="5" t="s">
        <v>115</v>
      </c>
      <c r="Y1348" s="5" t="s">
        <v>5520</v>
      </c>
      <c r="Z1348" s="5" t="s">
        <v>5521</v>
      </c>
      <c r="AC1348" s="5">
        <v>35</v>
      </c>
      <c r="AD1348" s="5" t="s">
        <v>276</v>
      </c>
      <c r="AE1348" s="5" t="s">
        <v>277</v>
      </c>
    </row>
    <row r="1349" spans="1:72" ht="13.5" customHeight="1">
      <c r="A1349" s="7" t="str">
        <f>HYPERLINK("http://kyu.snu.ac.kr/sdhj/index.jsp?type=hj/GK14746_00IM0001_123a.jpg","1867_수북면_123a")</f>
        <v>1867_수북면_123a</v>
      </c>
      <c r="B1349" s="4">
        <v>1867</v>
      </c>
      <c r="C1349" s="4" t="s">
        <v>7863</v>
      </c>
      <c r="D1349" s="4" t="s">
        <v>7864</v>
      </c>
      <c r="E1349" s="4">
        <v>1348</v>
      </c>
      <c r="F1349" s="5">
        <v>7</v>
      </c>
      <c r="G1349" s="5" t="s">
        <v>4149</v>
      </c>
      <c r="H1349" s="5" t="s">
        <v>4150</v>
      </c>
      <c r="I1349" s="5">
        <v>19</v>
      </c>
      <c r="L1349" s="5">
        <v>1</v>
      </c>
      <c r="M1349" s="4" t="s">
        <v>5508</v>
      </c>
      <c r="N1349" s="4" t="s">
        <v>5509</v>
      </c>
      <c r="S1349" s="5" t="s">
        <v>208</v>
      </c>
      <c r="T1349" s="5" t="s">
        <v>209</v>
      </c>
      <c r="W1349" s="5" t="s">
        <v>78</v>
      </c>
      <c r="X1349" s="5" t="s">
        <v>79</v>
      </c>
      <c r="Y1349" s="5" t="s">
        <v>22</v>
      </c>
      <c r="Z1349" s="5" t="s">
        <v>23</v>
      </c>
      <c r="AC1349" s="5">
        <v>35</v>
      </c>
      <c r="AD1349" s="5" t="s">
        <v>276</v>
      </c>
      <c r="AE1349" s="5" t="s">
        <v>277</v>
      </c>
    </row>
    <row r="1350" spans="1:72" ht="13.5" customHeight="1">
      <c r="A1350" s="7" t="str">
        <f>HYPERLINK("http://kyu.snu.ac.kr/sdhj/index.jsp?type=hj/GK14746_00IM0001_123a.jpg","1867_수북면_123a")</f>
        <v>1867_수북면_123a</v>
      </c>
      <c r="B1350" s="4">
        <v>1867</v>
      </c>
      <c r="C1350" s="4" t="s">
        <v>7590</v>
      </c>
      <c r="D1350" s="4" t="s">
        <v>7591</v>
      </c>
      <c r="E1350" s="4">
        <v>1349</v>
      </c>
      <c r="F1350" s="5">
        <v>7</v>
      </c>
      <c r="G1350" s="5" t="s">
        <v>4149</v>
      </c>
      <c r="H1350" s="5" t="s">
        <v>4150</v>
      </c>
      <c r="I1350" s="5">
        <v>19</v>
      </c>
      <c r="L1350" s="5">
        <v>2</v>
      </c>
      <c r="M1350" s="4" t="s">
        <v>5126</v>
      </c>
      <c r="N1350" s="4" t="s">
        <v>5082</v>
      </c>
      <c r="T1350" s="5" t="s">
        <v>7490</v>
      </c>
      <c r="U1350" s="5" t="s">
        <v>369</v>
      </c>
      <c r="V1350" s="5" t="s">
        <v>370</v>
      </c>
      <c r="W1350" s="5" t="s">
        <v>210</v>
      </c>
      <c r="X1350" s="5" t="s">
        <v>211</v>
      </c>
      <c r="Y1350" s="5" t="s">
        <v>5127</v>
      </c>
      <c r="Z1350" s="5" t="s">
        <v>5128</v>
      </c>
      <c r="AC1350" s="5">
        <v>51</v>
      </c>
      <c r="AD1350" s="5" t="s">
        <v>180</v>
      </c>
      <c r="AE1350" s="5" t="s">
        <v>181</v>
      </c>
      <c r="AJ1350" s="5" t="s">
        <v>35</v>
      </c>
      <c r="AK1350" s="5" t="s">
        <v>36</v>
      </c>
      <c r="AL1350" s="5" t="s">
        <v>154</v>
      </c>
      <c r="AM1350" s="5" t="s">
        <v>155</v>
      </c>
      <c r="AT1350" s="5" t="s">
        <v>369</v>
      </c>
      <c r="AU1350" s="5" t="s">
        <v>370</v>
      </c>
      <c r="AV1350" s="5" t="s">
        <v>4959</v>
      </c>
      <c r="AW1350" s="5" t="s">
        <v>4960</v>
      </c>
      <c r="BG1350" s="5" t="s">
        <v>369</v>
      </c>
      <c r="BH1350" s="5" t="s">
        <v>370</v>
      </c>
      <c r="BI1350" s="5" t="s">
        <v>5522</v>
      </c>
      <c r="BJ1350" s="5" t="s">
        <v>5523</v>
      </c>
      <c r="BK1350" s="5" t="s">
        <v>369</v>
      </c>
      <c r="BL1350" s="5" t="s">
        <v>370</v>
      </c>
      <c r="BM1350" s="5" t="s">
        <v>5524</v>
      </c>
      <c r="BN1350" s="5" t="s">
        <v>5525</v>
      </c>
      <c r="BO1350" s="5" t="s">
        <v>369</v>
      </c>
      <c r="BP1350" s="5" t="s">
        <v>370</v>
      </c>
      <c r="BQ1350" s="5" t="s">
        <v>5526</v>
      </c>
      <c r="BR1350" s="5" t="s">
        <v>5527</v>
      </c>
      <c r="BS1350" s="5" t="s">
        <v>322</v>
      </c>
      <c r="BT1350" s="5" t="s">
        <v>323</v>
      </c>
    </row>
    <row r="1351" spans="1:72" ht="13.5" customHeight="1">
      <c r="A1351" s="7" t="str">
        <f>HYPERLINK("http://kyu.snu.ac.kr/sdhj/index.jsp?type=hj/GK14746_00IM0001_123a.jpg","1867_수북면_123a")</f>
        <v>1867_수북면_123a</v>
      </c>
      <c r="B1351" s="4">
        <v>1867</v>
      </c>
      <c r="C1351" s="4" t="s">
        <v>8393</v>
      </c>
      <c r="D1351" s="4" t="s">
        <v>8394</v>
      </c>
      <c r="E1351" s="4">
        <v>1350</v>
      </c>
      <c r="F1351" s="5">
        <v>7</v>
      </c>
      <c r="G1351" s="5" t="s">
        <v>4149</v>
      </c>
      <c r="H1351" s="5" t="s">
        <v>4150</v>
      </c>
      <c r="I1351" s="5">
        <v>19</v>
      </c>
      <c r="L1351" s="5">
        <v>2</v>
      </c>
      <c r="M1351" s="4" t="s">
        <v>5126</v>
      </c>
      <c r="N1351" s="4" t="s">
        <v>5082</v>
      </c>
      <c r="S1351" s="5" t="s">
        <v>661</v>
      </c>
      <c r="T1351" s="5" t="s">
        <v>662</v>
      </c>
      <c r="W1351" s="5" t="s">
        <v>192</v>
      </c>
      <c r="X1351" s="5" t="s">
        <v>193</v>
      </c>
      <c r="Y1351" s="5" t="s">
        <v>22</v>
      </c>
      <c r="Z1351" s="5" t="s">
        <v>23</v>
      </c>
      <c r="AC1351" s="5">
        <v>80</v>
      </c>
      <c r="AD1351" s="5" t="s">
        <v>216</v>
      </c>
      <c r="AE1351" s="5" t="s">
        <v>217</v>
      </c>
    </row>
    <row r="1352" spans="1:72" ht="13.5" customHeight="1">
      <c r="A1352" s="7" t="str">
        <f>HYPERLINK("http://kyu.snu.ac.kr/sdhj/index.jsp?type=hj/GK14746_00IM0001_123a.jpg","1867_수북면_123a")</f>
        <v>1867_수북면_123a</v>
      </c>
      <c r="B1352" s="4">
        <v>1867</v>
      </c>
      <c r="C1352" s="4" t="s">
        <v>7493</v>
      </c>
      <c r="D1352" s="4" t="s">
        <v>7494</v>
      </c>
      <c r="E1352" s="4">
        <v>1351</v>
      </c>
      <c r="F1352" s="5">
        <v>7</v>
      </c>
      <c r="G1352" s="5" t="s">
        <v>4149</v>
      </c>
      <c r="H1352" s="5" t="s">
        <v>4150</v>
      </c>
      <c r="I1352" s="5">
        <v>19</v>
      </c>
      <c r="L1352" s="5">
        <v>2</v>
      </c>
      <c r="M1352" s="4" t="s">
        <v>5126</v>
      </c>
      <c r="N1352" s="4" t="s">
        <v>5082</v>
      </c>
      <c r="S1352" s="5" t="s">
        <v>254</v>
      </c>
      <c r="T1352" s="5" t="s">
        <v>255</v>
      </c>
      <c r="Y1352" s="5" t="s">
        <v>5528</v>
      </c>
      <c r="Z1352" s="5" t="s">
        <v>5529</v>
      </c>
      <c r="AC1352" s="5">
        <v>48</v>
      </c>
      <c r="AD1352" s="5" t="s">
        <v>226</v>
      </c>
      <c r="AE1352" s="5" t="s">
        <v>227</v>
      </c>
    </row>
    <row r="1353" spans="1:72" ht="13.5" customHeight="1">
      <c r="A1353" s="7" t="str">
        <f>HYPERLINK("http://kyu.snu.ac.kr/sdhj/index.jsp?type=hj/GK14746_00IM0001_123a.jpg","1867_수북면_123a")</f>
        <v>1867_수북면_123a</v>
      </c>
      <c r="B1353" s="4">
        <v>1867</v>
      </c>
      <c r="C1353" s="4" t="s">
        <v>7493</v>
      </c>
      <c r="D1353" s="4" t="s">
        <v>7494</v>
      </c>
      <c r="E1353" s="4">
        <v>1352</v>
      </c>
      <c r="F1353" s="5">
        <v>7</v>
      </c>
      <c r="G1353" s="5" t="s">
        <v>4149</v>
      </c>
      <c r="H1353" s="5" t="s">
        <v>4150</v>
      </c>
      <c r="I1353" s="5">
        <v>19</v>
      </c>
      <c r="L1353" s="5">
        <v>2</v>
      </c>
      <c r="M1353" s="4" t="s">
        <v>5126</v>
      </c>
      <c r="N1353" s="4" t="s">
        <v>5082</v>
      </c>
      <c r="S1353" s="5" t="s">
        <v>254</v>
      </c>
      <c r="T1353" s="5" t="s">
        <v>255</v>
      </c>
      <c r="Y1353" s="5" t="s">
        <v>2236</v>
      </c>
      <c r="Z1353" s="5" t="s">
        <v>2237</v>
      </c>
      <c r="AC1353" s="5">
        <v>34</v>
      </c>
      <c r="AD1353" s="5" t="s">
        <v>495</v>
      </c>
      <c r="AE1353" s="5" t="s">
        <v>496</v>
      </c>
    </row>
    <row r="1354" spans="1:72" ht="13.5" customHeight="1">
      <c r="A1354" s="7" t="str">
        <f>HYPERLINK("http://kyu.snu.ac.kr/sdhj/index.jsp?type=hj/GK14746_00IM0001_123a.jpg","1867_수북면_123a")</f>
        <v>1867_수북면_123a</v>
      </c>
      <c r="B1354" s="4">
        <v>1867</v>
      </c>
      <c r="C1354" s="4" t="s">
        <v>7493</v>
      </c>
      <c r="D1354" s="4" t="s">
        <v>7494</v>
      </c>
      <c r="E1354" s="4">
        <v>1353</v>
      </c>
      <c r="F1354" s="5">
        <v>7</v>
      </c>
      <c r="G1354" s="5" t="s">
        <v>4149</v>
      </c>
      <c r="H1354" s="5" t="s">
        <v>4150</v>
      </c>
      <c r="I1354" s="5">
        <v>19</v>
      </c>
      <c r="L1354" s="5">
        <v>2</v>
      </c>
      <c r="M1354" s="4" t="s">
        <v>5126</v>
      </c>
      <c r="N1354" s="4" t="s">
        <v>5082</v>
      </c>
      <c r="S1354" s="5" t="s">
        <v>551</v>
      </c>
      <c r="T1354" s="5" t="s">
        <v>552</v>
      </c>
      <c r="Y1354" s="5" t="s">
        <v>541</v>
      </c>
      <c r="Z1354" s="5" t="s">
        <v>542</v>
      </c>
      <c r="AC1354" s="5">
        <v>27</v>
      </c>
      <c r="AD1354" s="5" t="s">
        <v>174</v>
      </c>
      <c r="AE1354" s="5" t="s">
        <v>175</v>
      </c>
    </row>
    <row r="1355" spans="1:72" ht="13.5" customHeight="1">
      <c r="A1355" s="7" t="str">
        <f>HYPERLINK("http://kyu.snu.ac.kr/sdhj/index.jsp?type=hj/GK14746_00IM0001_123a.jpg","1867_수북면_123a")</f>
        <v>1867_수북면_123a</v>
      </c>
      <c r="B1355" s="4">
        <v>1867</v>
      </c>
      <c r="C1355" s="4" t="s">
        <v>7493</v>
      </c>
      <c r="D1355" s="4" t="s">
        <v>7494</v>
      </c>
      <c r="E1355" s="4">
        <v>1354</v>
      </c>
      <c r="F1355" s="5">
        <v>7</v>
      </c>
      <c r="G1355" s="5" t="s">
        <v>4149</v>
      </c>
      <c r="H1355" s="5" t="s">
        <v>4150</v>
      </c>
      <c r="I1355" s="5">
        <v>19</v>
      </c>
      <c r="L1355" s="5">
        <v>2</v>
      </c>
      <c r="M1355" s="4" t="s">
        <v>5126</v>
      </c>
      <c r="N1355" s="4" t="s">
        <v>5082</v>
      </c>
      <c r="S1355" s="5" t="s">
        <v>114</v>
      </c>
      <c r="T1355" s="5" t="s">
        <v>115</v>
      </c>
      <c r="Y1355" s="5" t="s">
        <v>5530</v>
      </c>
      <c r="Z1355" s="5" t="s">
        <v>5531</v>
      </c>
      <c r="AC1355" s="5">
        <v>21</v>
      </c>
      <c r="AD1355" s="5" t="s">
        <v>216</v>
      </c>
      <c r="AE1355" s="5" t="s">
        <v>217</v>
      </c>
    </row>
    <row r="1356" spans="1:72" ht="13.5" customHeight="1">
      <c r="A1356" s="7" t="str">
        <f>HYPERLINK("http://kyu.snu.ac.kr/sdhj/index.jsp?type=hj/GK14746_00IM0001_123a.jpg","1867_수북면_123a")</f>
        <v>1867_수북면_123a</v>
      </c>
      <c r="B1356" s="4">
        <v>1867</v>
      </c>
      <c r="C1356" s="4" t="s">
        <v>7493</v>
      </c>
      <c r="D1356" s="4" t="s">
        <v>7494</v>
      </c>
      <c r="E1356" s="4">
        <v>1355</v>
      </c>
      <c r="F1356" s="5">
        <v>7</v>
      </c>
      <c r="G1356" s="5" t="s">
        <v>4149</v>
      </c>
      <c r="H1356" s="5" t="s">
        <v>4150</v>
      </c>
      <c r="I1356" s="5">
        <v>19</v>
      </c>
      <c r="L1356" s="5">
        <v>3</v>
      </c>
      <c r="M1356" s="4" t="s">
        <v>5532</v>
      </c>
      <c r="N1356" s="4" t="s">
        <v>4111</v>
      </c>
      <c r="T1356" s="5" t="s">
        <v>7948</v>
      </c>
      <c r="U1356" s="5" t="s">
        <v>369</v>
      </c>
      <c r="V1356" s="5" t="s">
        <v>370</v>
      </c>
      <c r="W1356" s="5" t="s">
        <v>595</v>
      </c>
      <c r="X1356" s="5" t="s">
        <v>596</v>
      </c>
      <c r="Y1356" s="5" t="s">
        <v>3246</v>
      </c>
      <c r="Z1356" s="5" t="s">
        <v>3247</v>
      </c>
      <c r="AC1356" s="5">
        <v>51</v>
      </c>
      <c r="AD1356" s="5" t="s">
        <v>180</v>
      </c>
      <c r="AE1356" s="5" t="s">
        <v>181</v>
      </c>
      <c r="AJ1356" s="5" t="s">
        <v>35</v>
      </c>
      <c r="AK1356" s="5" t="s">
        <v>36</v>
      </c>
      <c r="AL1356" s="5" t="s">
        <v>428</v>
      </c>
      <c r="AM1356" s="5" t="s">
        <v>429</v>
      </c>
      <c r="AT1356" s="5" t="s">
        <v>369</v>
      </c>
      <c r="AU1356" s="5" t="s">
        <v>370</v>
      </c>
      <c r="AV1356" s="5" t="s">
        <v>1334</v>
      </c>
      <c r="AW1356" s="5" t="s">
        <v>1335</v>
      </c>
      <c r="BG1356" s="5" t="s">
        <v>369</v>
      </c>
      <c r="BH1356" s="5" t="s">
        <v>370</v>
      </c>
      <c r="BI1356" s="5" t="s">
        <v>5533</v>
      </c>
      <c r="BJ1356" s="5" t="s">
        <v>5534</v>
      </c>
      <c r="BK1356" s="5" t="s">
        <v>369</v>
      </c>
      <c r="BL1356" s="5" t="s">
        <v>370</v>
      </c>
      <c r="BM1356" s="5" t="s">
        <v>4157</v>
      </c>
      <c r="BN1356" s="5" t="s">
        <v>4158</v>
      </c>
      <c r="BO1356" s="5" t="s">
        <v>369</v>
      </c>
      <c r="BP1356" s="5" t="s">
        <v>370</v>
      </c>
      <c r="BQ1356" s="5" t="s">
        <v>5535</v>
      </c>
      <c r="BR1356" s="5" t="s">
        <v>5536</v>
      </c>
      <c r="BS1356" s="5" t="s">
        <v>1778</v>
      </c>
      <c r="BT1356" s="5" t="s">
        <v>1779</v>
      </c>
    </row>
    <row r="1357" spans="1:72" ht="13.5" customHeight="1">
      <c r="A1357" s="7" t="str">
        <f>HYPERLINK("http://kyu.snu.ac.kr/sdhj/index.jsp?type=hj/GK14746_00IM0001_123a.jpg","1867_수북면_123a")</f>
        <v>1867_수북면_123a</v>
      </c>
      <c r="B1357" s="4">
        <v>1867</v>
      </c>
      <c r="C1357" s="4" t="s">
        <v>8096</v>
      </c>
      <c r="D1357" s="4" t="s">
        <v>8097</v>
      </c>
      <c r="E1357" s="4">
        <v>1356</v>
      </c>
      <c r="F1357" s="5">
        <v>7</v>
      </c>
      <c r="G1357" s="5" t="s">
        <v>4149</v>
      </c>
      <c r="H1357" s="5" t="s">
        <v>4150</v>
      </c>
      <c r="I1357" s="5">
        <v>19</v>
      </c>
      <c r="L1357" s="5">
        <v>3</v>
      </c>
      <c r="M1357" s="4" t="s">
        <v>5532</v>
      </c>
      <c r="N1357" s="4" t="s">
        <v>4111</v>
      </c>
      <c r="S1357" s="5" t="s">
        <v>96</v>
      </c>
      <c r="T1357" s="5" t="s">
        <v>97</v>
      </c>
      <c r="W1357" s="5" t="s">
        <v>78</v>
      </c>
      <c r="X1357" s="5" t="s">
        <v>79</v>
      </c>
      <c r="Y1357" s="5" t="s">
        <v>22</v>
      </c>
      <c r="Z1357" s="5" t="s">
        <v>23</v>
      </c>
      <c r="AC1357" s="5">
        <v>39</v>
      </c>
      <c r="AD1357" s="5" t="s">
        <v>260</v>
      </c>
      <c r="AE1357" s="5" t="s">
        <v>261</v>
      </c>
      <c r="AJ1357" s="5" t="s">
        <v>35</v>
      </c>
      <c r="AK1357" s="5" t="s">
        <v>36</v>
      </c>
      <c r="AL1357" s="5" t="s">
        <v>160</v>
      </c>
      <c r="AM1357" s="5" t="s">
        <v>161</v>
      </c>
    </row>
    <row r="1358" spans="1:72" ht="13.5" customHeight="1">
      <c r="A1358" s="7" t="str">
        <f>HYPERLINK("http://kyu.snu.ac.kr/sdhj/index.jsp?type=hj/GK14746_00IM0001_123a.jpg","1867_수북면_123a")</f>
        <v>1867_수북면_123a</v>
      </c>
      <c r="B1358" s="4">
        <v>1867</v>
      </c>
      <c r="C1358" s="4" t="s">
        <v>7768</v>
      </c>
      <c r="D1358" s="4" t="s">
        <v>7769</v>
      </c>
      <c r="E1358" s="4">
        <v>1357</v>
      </c>
      <c r="F1358" s="5">
        <v>7</v>
      </c>
      <c r="G1358" s="5" t="s">
        <v>4149</v>
      </c>
      <c r="H1358" s="5" t="s">
        <v>4150</v>
      </c>
      <c r="I1358" s="5">
        <v>19</v>
      </c>
      <c r="L1358" s="5">
        <v>3</v>
      </c>
      <c r="M1358" s="4" t="s">
        <v>5532</v>
      </c>
      <c r="N1358" s="4" t="s">
        <v>4111</v>
      </c>
      <c r="S1358" s="5" t="s">
        <v>114</v>
      </c>
      <c r="T1358" s="5" t="s">
        <v>115</v>
      </c>
      <c r="Y1358" s="5" t="s">
        <v>5537</v>
      </c>
      <c r="Z1358" s="5" t="s">
        <v>5538</v>
      </c>
      <c r="AC1358" s="5">
        <v>30</v>
      </c>
      <c r="AD1358" s="5" t="s">
        <v>1197</v>
      </c>
      <c r="AE1358" s="5" t="s">
        <v>1198</v>
      </c>
    </row>
    <row r="1359" spans="1:72" ht="13.5" customHeight="1">
      <c r="A1359" s="7" t="str">
        <f>HYPERLINK("http://kyu.snu.ac.kr/sdhj/index.jsp?type=hj/GK14746_00IM0001_123a.jpg","1867_수북면_123a")</f>
        <v>1867_수북면_123a</v>
      </c>
      <c r="B1359" s="4">
        <v>1867</v>
      </c>
      <c r="C1359" s="4" t="s">
        <v>7768</v>
      </c>
      <c r="D1359" s="4" t="s">
        <v>7769</v>
      </c>
      <c r="E1359" s="4">
        <v>1358</v>
      </c>
      <c r="F1359" s="5">
        <v>7</v>
      </c>
      <c r="G1359" s="5" t="s">
        <v>4149</v>
      </c>
      <c r="H1359" s="5" t="s">
        <v>4150</v>
      </c>
      <c r="I1359" s="5">
        <v>19</v>
      </c>
      <c r="L1359" s="5">
        <v>4</v>
      </c>
      <c r="M1359" s="4" t="s">
        <v>5539</v>
      </c>
      <c r="N1359" s="4" t="s">
        <v>5540</v>
      </c>
      <c r="T1359" s="5" t="s">
        <v>7841</v>
      </c>
      <c r="U1359" s="5" t="s">
        <v>369</v>
      </c>
      <c r="V1359" s="5" t="s">
        <v>370</v>
      </c>
      <c r="W1359" s="5" t="s">
        <v>78</v>
      </c>
      <c r="X1359" s="5" t="s">
        <v>79</v>
      </c>
      <c r="Y1359" s="5" t="s">
        <v>5541</v>
      </c>
      <c r="Z1359" s="5" t="s">
        <v>5542</v>
      </c>
      <c r="AC1359" s="5">
        <v>52</v>
      </c>
      <c r="AD1359" s="5" t="s">
        <v>919</v>
      </c>
      <c r="AE1359" s="5" t="s">
        <v>920</v>
      </c>
      <c r="AJ1359" s="5" t="s">
        <v>35</v>
      </c>
      <c r="AK1359" s="5" t="s">
        <v>36</v>
      </c>
      <c r="AL1359" s="5" t="s">
        <v>160</v>
      </c>
      <c r="AM1359" s="5" t="s">
        <v>161</v>
      </c>
      <c r="AT1359" s="5" t="s">
        <v>369</v>
      </c>
      <c r="AU1359" s="5" t="s">
        <v>370</v>
      </c>
      <c r="AV1359" s="5" t="s">
        <v>5042</v>
      </c>
      <c r="AW1359" s="5" t="s">
        <v>4281</v>
      </c>
      <c r="BG1359" s="5" t="s">
        <v>369</v>
      </c>
      <c r="BH1359" s="5" t="s">
        <v>370</v>
      </c>
      <c r="BI1359" s="5" t="s">
        <v>4604</v>
      </c>
      <c r="BJ1359" s="5" t="s">
        <v>4176</v>
      </c>
      <c r="BK1359" s="5" t="s">
        <v>369</v>
      </c>
      <c r="BL1359" s="5" t="s">
        <v>370</v>
      </c>
      <c r="BM1359" s="5" t="s">
        <v>4605</v>
      </c>
      <c r="BN1359" s="5" t="s">
        <v>4606</v>
      </c>
      <c r="BO1359" s="5" t="s">
        <v>369</v>
      </c>
      <c r="BP1359" s="5" t="s">
        <v>370</v>
      </c>
      <c r="BQ1359" s="5" t="s">
        <v>5543</v>
      </c>
      <c r="BR1359" s="5" t="s">
        <v>5044</v>
      </c>
      <c r="BS1359" s="5" t="s">
        <v>450</v>
      </c>
      <c r="BT1359" s="5" t="s">
        <v>451</v>
      </c>
    </row>
    <row r="1360" spans="1:72" ht="13.5" customHeight="1">
      <c r="A1360" s="7" t="str">
        <f>HYPERLINK("http://kyu.snu.ac.kr/sdhj/index.jsp?type=hj/GK14746_00IM0001_123a.jpg","1867_수북면_123a")</f>
        <v>1867_수북면_123a</v>
      </c>
      <c r="B1360" s="4">
        <v>1867</v>
      </c>
      <c r="C1360" s="4" t="s">
        <v>8043</v>
      </c>
      <c r="D1360" s="4" t="s">
        <v>8044</v>
      </c>
      <c r="E1360" s="4">
        <v>1359</v>
      </c>
      <c r="F1360" s="5">
        <v>7</v>
      </c>
      <c r="G1360" s="5" t="s">
        <v>4149</v>
      </c>
      <c r="H1360" s="5" t="s">
        <v>4150</v>
      </c>
      <c r="I1360" s="5">
        <v>19</v>
      </c>
      <c r="L1360" s="5">
        <v>4</v>
      </c>
      <c r="M1360" s="4" t="s">
        <v>5539</v>
      </c>
      <c r="N1360" s="4" t="s">
        <v>5540</v>
      </c>
      <c r="S1360" s="5" t="s">
        <v>96</v>
      </c>
      <c r="T1360" s="5" t="s">
        <v>97</v>
      </c>
      <c r="W1360" s="5" t="s">
        <v>1817</v>
      </c>
      <c r="X1360" s="5" t="s">
        <v>1818</v>
      </c>
      <c r="Y1360" s="5" t="s">
        <v>22</v>
      </c>
      <c r="Z1360" s="5" t="s">
        <v>23</v>
      </c>
      <c r="AC1360" s="5">
        <v>41</v>
      </c>
      <c r="AD1360" s="5" t="s">
        <v>509</v>
      </c>
      <c r="AE1360" s="5" t="s">
        <v>510</v>
      </c>
      <c r="AJ1360" s="5" t="s">
        <v>35</v>
      </c>
      <c r="AK1360" s="5" t="s">
        <v>36</v>
      </c>
      <c r="AL1360" s="5" t="s">
        <v>190</v>
      </c>
      <c r="AM1360" s="5" t="s">
        <v>191</v>
      </c>
    </row>
    <row r="1361" spans="1:72" ht="13.5" customHeight="1">
      <c r="A1361" s="7" t="str">
        <f>HYPERLINK("http://kyu.snu.ac.kr/sdhj/index.jsp?type=hj/GK14746_00IM0001_123a.jpg","1867_수북면_123a")</f>
        <v>1867_수북면_123a</v>
      </c>
      <c r="B1361" s="4">
        <v>1867</v>
      </c>
      <c r="C1361" s="4" t="s">
        <v>7529</v>
      </c>
      <c r="D1361" s="4" t="s">
        <v>7530</v>
      </c>
      <c r="E1361" s="4">
        <v>1360</v>
      </c>
      <c r="F1361" s="5">
        <v>7</v>
      </c>
      <c r="G1361" s="5" t="s">
        <v>4149</v>
      </c>
      <c r="H1361" s="5" t="s">
        <v>4150</v>
      </c>
      <c r="I1361" s="5">
        <v>19</v>
      </c>
      <c r="L1361" s="5">
        <v>4</v>
      </c>
      <c r="M1361" s="4" t="s">
        <v>5539</v>
      </c>
      <c r="N1361" s="4" t="s">
        <v>5540</v>
      </c>
      <c r="S1361" s="5" t="s">
        <v>254</v>
      </c>
      <c r="T1361" s="5" t="s">
        <v>255</v>
      </c>
      <c r="Y1361" s="5" t="s">
        <v>5040</v>
      </c>
      <c r="Z1361" s="5" t="s">
        <v>5041</v>
      </c>
      <c r="AC1361" s="5">
        <v>45</v>
      </c>
      <c r="AD1361" s="5" t="s">
        <v>503</v>
      </c>
      <c r="AE1361" s="5" t="s">
        <v>504</v>
      </c>
    </row>
    <row r="1362" spans="1:72" ht="13.5" customHeight="1">
      <c r="A1362" s="7" t="str">
        <f>HYPERLINK("http://kyu.snu.ac.kr/sdhj/index.jsp?type=hj/GK14746_00IM0001_123a.jpg","1867_수북면_123a")</f>
        <v>1867_수북면_123a</v>
      </c>
      <c r="B1362" s="4">
        <v>1867</v>
      </c>
      <c r="C1362" s="4" t="s">
        <v>7529</v>
      </c>
      <c r="D1362" s="4" t="s">
        <v>7530</v>
      </c>
      <c r="E1362" s="4">
        <v>1361</v>
      </c>
      <c r="F1362" s="5">
        <v>7</v>
      </c>
      <c r="G1362" s="5" t="s">
        <v>4149</v>
      </c>
      <c r="H1362" s="5" t="s">
        <v>4150</v>
      </c>
      <c r="I1362" s="5">
        <v>19</v>
      </c>
      <c r="L1362" s="5">
        <v>4</v>
      </c>
      <c r="M1362" s="4" t="s">
        <v>5539</v>
      </c>
      <c r="N1362" s="4" t="s">
        <v>5540</v>
      </c>
      <c r="S1362" s="5" t="s">
        <v>1807</v>
      </c>
      <c r="T1362" s="5" t="s">
        <v>1808</v>
      </c>
      <c r="Y1362" s="5" t="s">
        <v>5544</v>
      </c>
      <c r="Z1362" s="5" t="s">
        <v>5545</v>
      </c>
      <c r="AC1362" s="5">
        <v>55</v>
      </c>
      <c r="AD1362" s="5" t="s">
        <v>479</v>
      </c>
      <c r="AE1362" s="5" t="s">
        <v>480</v>
      </c>
    </row>
    <row r="1363" spans="1:72" ht="13.5" customHeight="1">
      <c r="A1363" s="7" t="str">
        <f>HYPERLINK("http://kyu.snu.ac.kr/sdhj/index.jsp?type=hj/GK14746_00IM0001_123a.jpg","1867_수북면_123a")</f>
        <v>1867_수북면_123a</v>
      </c>
      <c r="B1363" s="4">
        <v>1867</v>
      </c>
      <c r="C1363" s="4" t="s">
        <v>7529</v>
      </c>
      <c r="D1363" s="4" t="s">
        <v>7530</v>
      </c>
      <c r="E1363" s="4">
        <v>1362</v>
      </c>
      <c r="F1363" s="5">
        <v>7</v>
      </c>
      <c r="G1363" s="5" t="s">
        <v>4149</v>
      </c>
      <c r="H1363" s="5" t="s">
        <v>4150</v>
      </c>
      <c r="I1363" s="5">
        <v>19</v>
      </c>
      <c r="L1363" s="5">
        <v>4</v>
      </c>
      <c r="M1363" s="4" t="s">
        <v>5539</v>
      </c>
      <c r="N1363" s="4" t="s">
        <v>5540</v>
      </c>
      <c r="S1363" s="5" t="s">
        <v>254</v>
      </c>
      <c r="T1363" s="5" t="s">
        <v>255</v>
      </c>
      <c r="Y1363" s="5" t="s">
        <v>5546</v>
      </c>
      <c r="Z1363" s="5" t="s">
        <v>5547</v>
      </c>
      <c r="AC1363" s="5">
        <v>40</v>
      </c>
      <c r="AD1363" s="5" t="s">
        <v>649</v>
      </c>
      <c r="AE1363" s="5" t="s">
        <v>650</v>
      </c>
    </row>
    <row r="1364" spans="1:72" ht="13.5" customHeight="1">
      <c r="A1364" s="7" t="str">
        <f>HYPERLINK("http://kyu.snu.ac.kr/sdhj/index.jsp?type=hj/GK14746_00IM0001_123b.jpg","1867_수북면_123b")</f>
        <v>1867_수북면_123b</v>
      </c>
      <c r="B1364" s="4">
        <v>1867</v>
      </c>
      <c r="C1364" s="4" t="s">
        <v>7529</v>
      </c>
      <c r="D1364" s="4" t="s">
        <v>7530</v>
      </c>
      <c r="E1364" s="4">
        <v>1363</v>
      </c>
      <c r="F1364" s="5">
        <v>7</v>
      </c>
      <c r="G1364" s="5" t="s">
        <v>4149</v>
      </c>
      <c r="H1364" s="5" t="s">
        <v>4150</v>
      </c>
      <c r="I1364" s="5">
        <v>19</v>
      </c>
      <c r="L1364" s="5">
        <v>4</v>
      </c>
      <c r="M1364" s="4" t="s">
        <v>5539</v>
      </c>
      <c r="N1364" s="4" t="s">
        <v>5540</v>
      </c>
      <c r="S1364" s="5" t="s">
        <v>114</v>
      </c>
      <c r="T1364" s="5" t="s">
        <v>115</v>
      </c>
      <c r="Y1364" s="5" t="s">
        <v>5548</v>
      </c>
      <c r="Z1364" s="5" t="s">
        <v>5549</v>
      </c>
      <c r="AC1364" s="5">
        <v>15</v>
      </c>
      <c r="AD1364" s="5" t="s">
        <v>212</v>
      </c>
      <c r="AE1364" s="5" t="s">
        <v>213</v>
      </c>
    </row>
    <row r="1365" spans="1:72" ht="13.5" customHeight="1">
      <c r="A1365" s="7" t="str">
        <f>HYPERLINK("http://kyu.snu.ac.kr/sdhj/index.jsp?type=hj/GK14746_00IM0001_123b.jpg","1867_수북면_123b")</f>
        <v>1867_수북면_123b</v>
      </c>
      <c r="B1365" s="4">
        <v>1867</v>
      </c>
      <c r="C1365" s="4" t="s">
        <v>7529</v>
      </c>
      <c r="D1365" s="4" t="s">
        <v>7530</v>
      </c>
      <c r="E1365" s="4">
        <v>1364</v>
      </c>
      <c r="F1365" s="5">
        <v>7</v>
      </c>
      <c r="G1365" s="5" t="s">
        <v>4149</v>
      </c>
      <c r="H1365" s="5" t="s">
        <v>4150</v>
      </c>
      <c r="I1365" s="5">
        <v>19</v>
      </c>
      <c r="L1365" s="5">
        <v>5</v>
      </c>
      <c r="M1365" s="4" t="s">
        <v>5550</v>
      </c>
      <c r="N1365" s="4" t="s">
        <v>5551</v>
      </c>
      <c r="T1365" s="5" t="s">
        <v>8292</v>
      </c>
      <c r="U1365" s="5" t="s">
        <v>369</v>
      </c>
      <c r="V1365" s="5" t="s">
        <v>370</v>
      </c>
      <c r="W1365" s="5" t="s">
        <v>3615</v>
      </c>
      <c r="X1365" s="5" t="s">
        <v>3616</v>
      </c>
      <c r="Y1365" s="5" t="s">
        <v>5552</v>
      </c>
      <c r="Z1365" s="5" t="s">
        <v>5553</v>
      </c>
      <c r="AC1365" s="5">
        <v>40</v>
      </c>
      <c r="AD1365" s="5" t="s">
        <v>649</v>
      </c>
      <c r="AE1365" s="5" t="s">
        <v>650</v>
      </c>
      <c r="AJ1365" s="5" t="s">
        <v>35</v>
      </c>
      <c r="AK1365" s="5" t="s">
        <v>36</v>
      </c>
      <c r="AL1365" s="5" t="s">
        <v>527</v>
      </c>
      <c r="AM1365" s="5" t="s">
        <v>528</v>
      </c>
      <c r="AT1365" s="5" t="s">
        <v>369</v>
      </c>
      <c r="AU1365" s="5" t="s">
        <v>370</v>
      </c>
      <c r="AV1365" s="5" t="s">
        <v>5554</v>
      </c>
      <c r="AW1365" s="5" t="s">
        <v>5555</v>
      </c>
      <c r="BG1365" s="5" t="s">
        <v>369</v>
      </c>
      <c r="BH1365" s="5" t="s">
        <v>370</v>
      </c>
      <c r="BI1365" s="5" t="s">
        <v>5556</v>
      </c>
      <c r="BJ1365" s="5" t="s">
        <v>5557</v>
      </c>
      <c r="BK1365" s="5" t="s">
        <v>369</v>
      </c>
      <c r="BL1365" s="5" t="s">
        <v>370</v>
      </c>
      <c r="BM1365" s="5" t="s">
        <v>5558</v>
      </c>
      <c r="BN1365" s="5" t="s">
        <v>5559</v>
      </c>
      <c r="BO1365" s="5" t="s">
        <v>369</v>
      </c>
      <c r="BP1365" s="5" t="s">
        <v>370</v>
      </c>
      <c r="BQ1365" s="5" t="s">
        <v>5560</v>
      </c>
      <c r="BR1365" s="5" t="s">
        <v>5561</v>
      </c>
      <c r="BS1365" s="5" t="s">
        <v>160</v>
      </c>
      <c r="BT1365" s="5" t="s">
        <v>161</v>
      </c>
    </row>
    <row r="1366" spans="1:72" ht="13.5" customHeight="1">
      <c r="A1366" s="7" t="str">
        <f>HYPERLINK("http://kyu.snu.ac.kr/sdhj/index.jsp?type=hj/GK14746_00IM0001_123b.jpg","1867_수북면_123b")</f>
        <v>1867_수북면_123b</v>
      </c>
      <c r="B1366" s="4">
        <v>1867</v>
      </c>
      <c r="C1366" s="4" t="s">
        <v>8395</v>
      </c>
      <c r="D1366" s="4" t="s">
        <v>8396</v>
      </c>
      <c r="E1366" s="4">
        <v>1365</v>
      </c>
      <c r="F1366" s="5">
        <v>7</v>
      </c>
      <c r="G1366" s="5" t="s">
        <v>4149</v>
      </c>
      <c r="H1366" s="5" t="s">
        <v>4150</v>
      </c>
      <c r="I1366" s="5">
        <v>19</v>
      </c>
      <c r="L1366" s="5">
        <v>5</v>
      </c>
      <c r="M1366" s="4" t="s">
        <v>5550</v>
      </c>
      <c r="N1366" s="4" t="s">
        <v>5551</v>
      </c>
      <c r="S1366" s="5" t="s">
        <v>661</v>
      </c>
      <c r="T1366" s="5" t="s">
        <v>662</v>
      </c>
      <c r="W1366" s="5" t="s">
        <v>678</v>
      </c>
      <c r="X1366" s="5" t="s">
        <v>679</v>
      </c>
      <c r="Y1366" s="5" t="s">
        <v>22</v>
      </c>
      <c r="Z1366" s="5" t="s">
        <v>23</v>
      </c>
      <c r="AC1366" s="5">
        <v>55</v>
      </c>
      <c r="AD1366" s="5" t="s">
        <v>2014</v>
      </c>
      <c r="AE1366" s="5" t="s">
        <v>2015</v>
      </c>
    </row>
    <row r="1367" spans="1:72" ht="13.5" customHeight="1">
      <c r="A1367" s="7" t="str">
        <f>HYPERLINK("http://kyu.snu.ac.kr/sdhj/index.jsp?type=hj/GK14746_00IM0001_123b.jpg","1867_수북면_123b")</f>
        <v>1867_수북면_123b</v>
      </c>
      <c r="B1367" s="4">
        <v>1867</v>
      </c>
      <c r="C1367" s="4" t="s">
        <v>7888</v>
      </c>
      <c r="D1367" s="4" t="s">
        <v>7889</v>
      </c>
      <c r="E1367" s="4">
        <v>1366</v>
      </c>
      <c r="F1367" s="5">
        <v>7</v>
      </c>
      <c r="G1367" s="5" t="s">
        <v>4149</v>
      </c>
      <c r="H1367" s="5" t="s">
        <v>4150</v>
      </c>
      <c r="I1367" s="5">
        <v>19</v>
      </c>
      <c r="L1367" s="5">
        <v>5</v>
      </c>
      <c r="M1367" s="4" t="s">
        <v>5550</v>
      </c>
      <c r="N1367" s="4" t="s">
        <v>5551</v>
      </c>
      <c r="S1367" s="5" t="s">
        <v>254</v>
      </c>
      <c r="T1367" s="5" t="s">
        <v>255</v>
      </c>
      <c r="Y1367" s="5" t="s">
        <v>5562</v>
      </c>
      <c r="Z1367" s="5" t="s">
        <v>5563</v>
      </c>
      <c r="AC1367" s="5">
        <v>32</v>
      </c>
      <c r="AD1367" s="5" t="s">
        <v>158</v>
      </c>
      <c r="AE1367" s="5" t="s">
        <v>159</v>
      </c>
    </row>
    <row r="1368" spans="1:72" ht="13.5" customHeight="1">
      <c r="A1368" s="7" t="str">
        <f>HYPERLINK("http://kyu.snu.ac.kr/sdhj/index.jsp?type=hj/GK14746_00IM0001_123b.jpg","1867_수북면_123b")</f>
        <v>1867_수북면_123b</v>
      </c>
      <c r="B1368" s="4">
        <v>1867</v>
      </c>
      <c r="C1368" s="4" t="s">
        <v>7888</v>
      </c>
      <c r="D1368" s="4" t="s">
        <v>7889</v>
      </c>
      <c r="E1368" s="4">
        <v>1367</v>
      </c>
      <c r="F1368" s="5">
        <v>7</v>
      </c>
      <c r="G1368" s="5" t="s">
        <v>4149</v>
      </c>
      <c r="H1368" s="5" t="s">
        <v>4150</v>
      </c>
      <c r="I1368" s="5">
        <v>19</v>
      </c>
      <c r="L1368" s="5">
        <v>5</v>
      </c>
      <c r="M1368" s="4" t="s">
        <v>5550</v>
      </c>
      <c r="N1368" s="4" t="s">
        <v>5551</v>
      </c>
      <c r="S1368" s="5" t="s">
        <v>2162</v>
      </c>
      <c r="T1368" s="5" t="s">
        <v>2163</v>
      </c>
      <c r="W1368" s="5" t="s">
        <v>595</v>
      </c>
      <c r="X1368" s="5" t="s">
        <v>596</v>
      </c>
      <c r="Y1368" s="5" t="s">
        <v>22</v>
      </c>
      <c r="Z1368" s="5" t="s">
        <v>23</v>
      </c>
      <c r="AC1368" s="5">
        <v>32</v>
      </c>
      <c r="AD1368" s="5" t="s">
        <v>158</v>
      </c>
      <c r="AE1368" s="5" t="s">
        <v>159</v>
      </c>
    </row>
    <row r="1369" spans="1:72" ht="13.5" customHeight="1">
      <c r="A1369" s="7" t="str">
        <f>HYPERLINK("http://kyu.snu.ac.kr/sdhj/index.jsp?type=hj/GK14746_00IM0001_123b.jpg","1867_수북면_123b")</f>
        <v>1867_수북면_123b</v>
      </c>
      <c r="B1369" s="4">
        <v>1867</v>
      </c>
      <c r="C1369" s="4" t="s">
        <v>7888</v>
      </c>
      <c r="D1369" s="4" t="s">
        <v>7889</v>
      </c>
      <c r="E1369" s="4">
        <v>1368</v>
      </c>
      <c r="F1369" s="5">
        <v>7</v>
      </c>
      <c r="G1369" s="5" t="s">
        <v>4149</v>
      </c>
      <c r="H1369" s="5" t="s">
        <v>4150</v>
      </c>
      <c r="I1369" s="5">
        <v>19</v>
      </c>
      <c r="L1369" s="5">
        <v>5</v>
      </c>
      <c r="M1369" s="4" t="s">
        <v>5550</v>
      </c>
      <c r="N1369" s="4" t="s">
        <v>5551</v>
      </c>
      <c r="S1369" s="5" t="s">
        <v>254</v>
      </c>
      <c r="T1369" s="5" t="s">
        <v>255</v>
      </c>
      <c r="Y1369" s="5" t="s">
        <v>5564</v>
      </c>
      <c r="Z1369" s="5" t="s">
        <v>5565</v>
      </c>
      <c r="AC1369" s="5">
        <v>23</v>
      </c>
      <c r="AD1369" s="5" t="s">
        <v>835</v>
      </c>
      <c r="AE1369" s="5" t="s">
        <v>836</v>
      </c>
    </row>
    <row r="1370" spans="1:72" ht="13.5" customHeight="1">
      <c r="A1370" s="7" t="str">
        <f>HYPERLINK("http://kyu.snu.ac.kr/sdhj/index.jsp?type=hj/GK14746_00IM0001_123b.jpg","1867_수북면_123b")</f>
        <v>1867_수북면_123b</v>
      </c>
      <c r="B1370" s="4">
        <v>1867</v>
      </c>
      <c r="C1370" s="4" t="s">
        <v>7888</v>
      </c>
      <c r="D1370" s="4" t="s">
        <v>7889</v>
      </c>
      <c r="E1370" s="4">
        <v>1369</v>
      </c>
      <c r="F1370" s="5">
        <v>7</v>
      </c>
      <c r="G1370" s="5" t="s">
        <v>4149</v>
      </c>
      <c r="H1370" s="5" t="s">
        <v>4150</v>
      </c>
      <c r="I1370" s="5">
        <v>20</v>
      </c>
      <c r="J1370" s="5" t="s">
        <v>5566</v>
      </c>
      <c r="K1370" s="5" t="s">
        <v>5567</v>
      </c>
      <c r="L1370" s="5">
        <v>1</v>
      </c>
      <c r="M1370" s="4" t="s">
        <v>5568</v>
      </c>
      <c r="N1370" s="4" t="s">
        <v>5569</v>
      </c>
      <c r="T1370" s="5" t="s">
        <v>8216</v>
      </c>
      <c r="U1370" s="5" t="s">
        <v>369</v>
      </c>
      <c r="V1370" s="5" t="s">
        <v>370</v>
      </c>
      <c r="W1370" s="5" t="s">
        <v>192</v>
      </c>
      <c r="X1370" s="5" t="s">
        <v>193</v>
      </c>
      <c r="Y1370" s="5" t="s">
        <v>4604</v>
      </c>
      <c r="Z1370" s="5" t="s">
        <v>4176</v>
      </c>
      <c r="AC1370" s="5">
        <v>29</v>
      </c>
      <c r="AD1370" s="5" t="s">
        <v>120</v>
      </c>
      <c r="AE1370" s="5" t="s">
        <v>121</v>
      </c>
      <c r="AJ1370" s="5" t="s">
        <v>35</v>
      </c>
      <c r="AK1370" s="5" t="s">
        <v>36</v>
      </c>
      <c r="AL1370" s="5" t="s">
        <v>228</v>
      </c>
      <c r="AM1370" s="5" t="s">
        <v>229</v>
      </c>
      <c r="AT1370" s="5" t="s">
        <v>369</v>
      </c>
      <c r="AU1370" s="5" t="s">
        <v>370</v>
      </c>
      <c r="AV1370" s="5" t="s">
        <v>4743</v>
      </c>
      <c r="AW1370" s="5" t="s">
        <v>4744</v>
      </c>
      <c r="BG1370" s="5" t="s">
        <v>369</v>
      </c>
      <c r="BH1370" s="5" t="s">
        <v>370</v>
      </c>
      <c r="BI1370" s="5" t="s">
        <v>4171</v>
      </c>
      <c r="BJ1370" s="5" t="s">
        <v>4172</v>
      </c>
      <c r="BK1370" s="5" t="s">
        <v>369</v>
      </c>
      <c r="BL1370" s="5" t="s">
        <v>370</v>
      </c>
      <c r="BM1370" s="5" t="s">
        <v>3382</v>
      </c>
      <c r="BN1370" s="5" t="s">
        <v>3383</v>
      </c>
      <c r="BO1370" s="5" t="s">
        <v>369</v>
      </c>
      <c r="BP1370" s="5" t="s">
        <v>370</v>
      </c>
      <c r="BQ1370" s="5" t="s">
        <v>4173</v>
      </c>
      <c r="BR1370" s="5" t="s">
        <v>4174</v>
      </c>
      <c r="BS1370" s="5" t="s">
        <v>242</v>
      </c>
      <c r="BT1370" s="5" t="s">
        <v>243</v>
      </c>
    </row>
    <row r="1371" spans="1:72" ht="13.5" customHeight="1">
      <c r="A1371" s="7" t="str">
        <f>HYPERLINK("http://kyu.snu.ac.kr/sdhj/index.jsp?type=hj/GK14746_00IM0001_123b.jpg","1867_수북면_123b")</f>
        <v>1867_수북면_123b</v>
      </c>
      <c r="B1371" s="4">
        <v>1867</v>
      </c>
      <c r="C1371" s="4" t="s">
        <v>7525</v>
      </c>
      <c r="D1371" s="4" t="s">
        <v>7526</v>
      </c>
      <c r="E1371" s="4">
        <v>1370</v>
      </c>
      <c r="F1371" s="5">
        <v>7</v>
      </c>
      <c r="G1371" s="5" t="s">
        <v>4149</v>
      </c>
      <c r="H1371" s="5" t="s">
        <v>4150</v>
      </c>
      <c r="I1371" s="5">
        <v>20</v>
      </c>
      <c r="L1371" s="5">
        <v>1</v>
      </c>
      <c r="M1371" s="4" t="s">
        <v>5568</v>
      </c>
      <c r="N1371" s="4" t="s">
        <v>5569</v>
      </c>
      <c r="S1371" s="5" t="s">
        <v>254</v>
      </c>
      <c r="T1371" s="5" t="s">
        <v>255</v>
      </c>
      <c r="Y1371" s="5" t="s">
        <v>5570</v>
      </c>
      <c r="Z1371" s="5" t="s">
        <v>5571</v>
      </c>
      <c r="AC1371" s="5">
        <v>29</v>
      </c>
      <c r="AD1371" s="5" t="s">
        <v>120</v>
      </c>
      <c r="AE1371" s="5" t="s">
        <v>121</v>
      </c>
    </row>
    <row r="1372" spans="1:72" ht="13.5" customHeight="1">
      <c r="A1372" s="7" t="str">
        <f>HYPERLINK("http://kyu.snu.ac.kr/sdhj/index.jsp?type=hj/GK14746_00IM0001_123b.jpg","1867_수북면_123b")</f>
        <v>1867_수북면_123b</v>
      </c>
      <c r="B1372" s="4">
        <v>1867</v>
      </c>
      <c r="C1372" s="4" t="s">
        <v>7681</v>
      </c>
      <c r="D1372" s="4" t="s">
        <v>7682</v>
      </c>
      <c r="E1372" s="4">
        <v>1371</v>
      </c>
      <c r="F1372" s="5">
        <v>7</v>
      </c>
      <c r="G1372" s="5" t="s">
        <v>4149</v>
      </c>
      <c r="H1372" s="5" t="s">
        <v>4150</v>
      </c>
      <c r="I1372" s="5">
        <v>20</v>
      </c>
      <c r="L1372" s="5">
        <v>1</v>
      </c>
      <c r="M1372" s="4" t="s">
        <v>5568</v>
      </c>
      <c r="N1372" s="4" t="s">
        <v>5569</v>
      </c>
      <c r="S1372" s="5" t="s">
        <v>2162</v>
      </c>
      <c r="T1372" s="5" t="s">
        <v>2163</v>
      </c>
      <c r="W1372" s="5" t="s">
        <v>78</v>
      </c>
      <c r="X1372" s="5" t="s">
        <v>79</v>
      </c>
      <c r="Y1372" s="5" t="s">
        <v>22</v>
      </c>
      <c r="Z1372" s="5" t="s">
        <v>23</v>
      </c>
      <c r="AC1372" s="5">
        <v>29</v>
      </c>
      <c r="AD1372" s="5" t="s">
        <v>120</v>
      </c>
      <c r="AE1372" s="5" t="s">
        <v>121</v>
      </c>
    </row>
    <row r="1373" spans="1:72" ht="13.5" customHeight="1">
      <c r="A1373" s="7" t="str">
        <f>HYPERLINK("http://kyu.snu.ac.kr/sdhj/index.jsp?type=hj/GK14746_00IM0001_123b.jpg","1867_수북면_123b")</f>
        <v>1867_수북면_123b</v>
      </c>
      <c r="B1373" s="4">
        <v>1867</v>
      </c>
      <c r="C1373" s="4" t="s">
        <v>7681</v>
      </c>
      <c r="D1373" s="4" t="s">
        <v>7682</v>
      </c>
      <c r="E1373" s="4">
        <v>1372</v>
      </c>
      <c r="F1373" s="5">
        <v>7</v>
      </c>
      <c r="G1373" s="5" t="s">
        <v>4149</v>
      </c>
      <c r="H1373" s="5" t="s">
        <v>4150</v>
      </c>
      <c r="I1373" s="5">
        <v>20</v>
      </c>
      <c r="L1373" s="5">
        <v>1</v>
      </c>
      <c r="M1373" s="4" t="s">
        <v>5568</v>
      </c>
      <c r="N1373" s="4" t="s">
        <v>5569</v>
      </c>
      <c r="S1373" s="5" t="s">
        <v>254</v>
      </c>
      <c r="T1373" s="5" t="s">
        <v>255</v>
      </c>
      <c r="Y1373" s="5" t="s">
        <v>298</v>
      </c>
      <c r="Z1373" s="5" t="s">
        <v>299</v>
      </c>
      <c r="AC1373" s="5">
        <v>25</v>
      </c>
      <c r="AD1373" s="5" t="s">
        <v>573</v>
      </c>
      <c r="AE1373" s="5" t="s">
        <v>574</v>
      </c>
    </row>
    <row r="1374" spans="1:72" ht="13.5" customHeight="1">
      <c r="A1374" s="7" t="str">
        <f>HYPERLINK("http://kyu.snu.ac.kr/sdhj/index.jsp?type=hj/GK14746_00IM0001_123b.jpg","1867_수북면_123b")</f>
        <v>1867_수북면_123b</v>
      </c>
      <c r="B1374" s="4">
        <v>1867</v>
      </c>
      <c r="C1374" s="4" t="s">
        <v>7681</v>
      </c>
      <c r="D1374" s="4" t="s">
        <v>7682</v>
      </c>
      <c r="E1374" s="4">
        <v>1373</v>
      </c>
      <c r="F1374" s="5">
        <v>7</v>
      </c>
      <c r="G1374" s="5" t="s">
        <v>4149</v>
      </c>
      <c r="H1374" s="5" t="s">
        <v>4150</v>
      </c>
      <c r="I1374" s="5">
        <v>20</v>
      </c>
      <c r="L1374" s="5">
        <v>1</v>
      </c>
      <c r="M1374" s="4" t="s">
        <v>5568</v>
      </c>
      <c r="N1374" s="4" t="s">
        <v>5569</v>
      </c>
      <c r="S1374" s="5" t="s">
        <v>254</v>
      </c>
      <c r="T1374" s="5" t="s">
        <v>255</v>
      </c>
      <c r="Y1374" s="5" t="s">
        <v>5572</v>
      </c>
      <c r="Z1374" s="5" t="s">
        <v>5573</v>
      </c>
      <c r="AC1374" s="5">
        <v>21</v>
      </c>
      <c r="AD1374" s="5" t="s">
        <v>126</v>
      </c>
      <c r="AE1374" s="5" t="s">
        <v>127</v>
      </c>
    </row>
    <row r="1375" spans="1:72" ht="13.5" customHeight="1">
      <c r="A1375" s="7" t="str">
        <f>HYPERLINK("http://kyu.snu.ac.kr/sdhj/index.jsp?type=hj/GK14746_00IM0001_123b.jpg","1867_수북면_123b")</f>
        <v>1867_수북면_123b</v>
      </c>
      <c r="B1375" s="4">
        <v>1867</v>
      </c>
      <c r="C1375" s="4" t="s">
        <v>7681</v>
      </c>
      <c r="D1375" s="4" t="s">
        <v>7682</v>
      </c>
      <c r="E1375" s="4">
        <v>1374</v>
      </c>
      <c r="F1375" s="5">
        <v>7</v>
      </c>
      <c r="G1375" s="5" t="s">
        <v>4149</v>
      </c>
      <c r="H1375" s="5" t="s">
        <v>4150</v>
      </c>
      <c r="I1375" s="5">
        <v>20</v>
      </c>
      <c r="L1375" s="5">
        <v>2</v>
      </c>
      <c r="M1375" s="4" t="s">
        <v>5574</v>
      </c>
      <c r="N1375" s="4" t="s">
        <v>5575</v>
      </c>
      <c r="T1375" s="5" t="s">
        <v>8397</v>
      </c>
      <c r="U1375" s="5" t="s">
        <v>369</v>
      </c>
      <c r="V1375" s="5" t="s">
        <v>370</v>
      </c>
      <c r="W1375" s="5" t="s">
        <v>4437</v>
      </c>
      <c r="X1375" s="5" t="s">
        <v>4438</v>
      </c>
      <c r="Y1375" s="5" t="s">
        <v>5576</v>
      </c>
      <c r="Z1375" s="5" t="s">
        <v>5577</v>
      </c>
      <c r="AC1375" s="5">
        <v>59</v>
      </c>
      <c r="AD1375" s="5" t="s">
        <v>264</v>
      </c>
      <c r="AE1375" s="5" t="s">
        <v>265</v>
      </c>
      <c r="AJ1375" s="5" t="s">
        <v>35</v>
      </c>
      <c r="AK1375" s="5" t="s">
        <v>36</v>
      </c>
      <c r="AL1375" s="5" t="s">
        <v>3924</v>
      </c>
      <c r="AM1375" s="5" t="s">
        <v>3925</v>
      </c>
      <c r="AT1375" s="5" t="s">
        <v>369</v>
      </c>
      <c r="AU1375" s="5" t="s">
        <v>370</v>
      </c>
      <c r="AV1375" s="5" t="s">
        <v>5578</v>
      </c>
      <c r="AW1375" s="5" t="s">
        <v>5579</v>
      </c>
      <c r="BG1375" s="5" t="s">
        <v>369</v>
      </c>
      <c r="BH1375" s="5" t="s">
        <v>370</v>
      </c>
      <c r="BI1375" s="5" t="s">
        <v>5580</v>
      </c>
      <c r="BJ1375" s="5" t="s">
        <v>5581</v>
      </c>
      <c r="BK1375" s="5" t="s">
        <v>369</v>
      </c>
      <c r="BL1375" s="5" t="s">
        <v>370</v>
      </c>
      <c r="BM1375" s="5" t="s">
        <v>5582</v>
      </c>
      <c r="BN1375" s="5" t="s">
        <v>5583</v>
      </c>
      <c r="BO1375" s="5" t="s">
        <v>369</v>
      </c>
      <c r="BP1375" s="5" t="s">
        <v>370</v>
      </c>
      <c r="BQ1375" s="5" t="s">
        <v>5584</v>
      </c>
      <c r="BR1375" s="5" t="s">
        <v>5585</v>
      </c>
      <c r="BS1375" s="5" t="s">
        <v>160</v>
      </c>
      <c r="BT1375" s="5" t="s">
        <v>161</v>
      </c>
    </row>
    <row r="1376" spans="1:72" ht="13.5" customHeight="1">
      <c r="A1376" s="7" t="str">
        <f>HYPERLINK("http://kyu.snu.ac.kr/sdhj/index.jsp?type=hj/GK14746_00IM0001_123b.jpg","1867_수북면_123b")</f>
        <v>1867_수북면_123b</v>
      </c>
      <c r="B1376" s="4">
        <v>1867</v>
      </c>
      <c r="C1376" s="4" t="s">
        <v>7520</v>
      </c>
      <c r="D1376" s="4" t="s">
        <v>7521</v>
      </c>
      <c r="E1376" s="4">
        <v>1375</v>
      </c>
      <c r="F1376" s="5">
        <v>7</v>
      </c>
      <c r="G1376" s="5" t="s">
        <v>4149</v>
      </c>
      <c r="H1376" s="5" t="s">
        <v>4150</v>
      </c>
      <c r="I1376" s="5">
        <v>20</v>
      </c>
      <c r="L1376" s="5">
        <v>2</v>
      </c>
      <c r="M1376" s="4" t="s">
        <v>5574</v>
      </c>
      <c r="N1376" s="4" t="s">
        <v>5575</v>
      </c>
      <c r="S1376" s="5" t="s">
        <v>96</v>
      </c>
      <c r="T1376" s="5" t="s">
        <v>97</v>
      </c>
      <c r="W1376" s="5" t="s">
        <v>238</v>
      </c>
      <c r="X1376" s="5" t="s">
        <v>239</v>
      </c>
      <c r="Y1376" s="5" t="s">
        <v>22</v>
      </c>
      <c r="Z1376" s="5" t="s">
        <v>23</v>
      </c>
      <c r="AC1376" s="5">
        <v>51</v>
      </c>
      <c r="AD1376" s="5" t="s">
        <v>919</v>
      </c>
      <c r="AE1376" s="5" t="s">
        <v>920</v>
      </c>
      <c r="AJ1376" s="5" t="s">
        <v>35</v>
      </c>
      <c r="AK1376" s="5" t="s">
        <v>36</v>
      </c>
      <c r="AL1376" s="5" t="s">
        <v>228</v>
      </c>
      <c r="AM1376" s="5" t="s">
        <v>229</v>
      </c>
      <c r="AT1376" s="5" t="s">
        <v>314</v>
      </c>
      <c r="AU1376" s="5" t="s">
        <v>315</v>
      </c>
      <c r="AV1376" s="5" t="s">
        <v>4664</v>
      </c>
      <c r="AW1376" s="5" t="s">
        <v>4665</v>
      </c>
      <c r="BG1376" s="5" t="s">
        <v>314</v>
      </c>
      <c r="BH1376" s="5" t="s">
        <v>315</v>
      </c>
      <c r="BI1376" s="5" t="s">
        <v>5586</v>
      </c>
      <c r="BJ1376" s="5" t="s">
        <v>5587</v>
      </c>
      <c r="BK1376" s="5" t="s">
        <v>314</v>
      </c>
      <c r="BL1376" s="5" t="s">
        <v>315</v>
      </c>
      <c r="BM1376" s="5" t="s">
        <v>5588</v>
      </c>
      <c r="BN1376" s="5" t="s">
        <v>5589</v>
      </c>
      <c r="BO1376" s="5" t="s">
        <v>369</v>
      </c>
      <c r="BP1376" s="5" t="s">
        <v>370</v>
      </c>
      <c r="BQ1376" s="5" t="s">
        <v>5590</v>
      </c>
      <c r="BR1376" s="5" t="s">
        <v>8398</v>
      </c>
      <c r="BS1376" s="5" t="s">
        <v>1069</v>
      </c>
      <c r="BT1376" s="5" t="s">
        <v>1070</v>
      </c>
    </row>
    <row r="1377" spans="1:72" ht="13.5" customHeight="1">
      <c r="A1377" s="7" t="str">
        <f>HYPERLINK("http://kyu.snu.ac.kr/sdhj/index.jsp?type=hj/GK14746_00IM0001_123b.jpg","1867_수북면_123b")</f>
        <v>1867_수북면_123b</v>
      </c>
      <c r="B1377" s="4">
        <v>1867</v>
      </c>
      <c r="C1377" s="4" t="s">
        <v>8399</v>
      </c>
      <c r="D1377" s="4" t="s">
        <v>8400</v>
      </c>
      <c r="E1377" s="4">
        <v>1376</v>
      </c>
      <c r="F1377" s="5">
        <v>7</v>
      </c>
      <c r="G1377" s="5" t="s">
        <v>4149</v>
      </c>
      <c r="H1377" s="5" t="s">
        <v>4150</v>
      </c>
      <c r="I1377" s="5">
        <v>20</v>
      </c>
      <c r="L1377" s="5">
        <v>2</v>
      </c>
      <c r="M1377" s="4" t="s">
        <v>5574</v>
      </c>
      <c r="N1377" s="4" t="s">
        <v>5575</v>
      </c>
      <c r="S1377" s="5" t="s">
        <v>254</v>
      </c>
      <c r="T1377" s="5" t="s">
        <v>255</v>
      </c>
      <c r="Y1377" s="5" t="s">
        <v>5591</v>
      </c>
      <c r="Z1377" s="5" t="s">
        <v>5592</v>
      </c>
      <c r="AC1377" s="5">
        <v>41</v>
      </c>
      <c r="AD1377" s="5" t="s">
        <v>509</v>
      </c>
      <c r="AE1377" s="5" t="s">
        <v>510</v>
      </c>
    </row>
    <row r="1378" spans="1:72" ht="13.5" customHeight="1">
      <c r="A1378" s="7" t="str">
        <f>HYPERLINK("http://kyu.snu.ac.kr/sdhj/index.jsp?type=hj/GK14746_00IM0001_123b.jpg","1867_수북면_123b")</f>
        <v>1867_수북면_123b</v>
      </c>
      <c r="B1378" s="4">
        <v>1867</v>
      </c>
      <c r="C1378" s="4" t="s">
        <v>7904</v>
      </c>
      <c r="D1378" s="4" t="s">
        <v>7905</v>
      </c>
      <c r="E1378" s="4">
        <v>1377</v>
      </c>
      <c r="F1378" s="5">
        <v>7</v>
      </c>
      <c r="G1378" s="5" t="s">
        <v>4149</v>
      </c>
      <c r="H1378" s="5" t="s">
        <v>4150</v>
      </c>
      <c r="I1378" s="5">
        <v>20</v>
      </c>
      <c r="L1378" s="5">
        <v>2</v>
      </c>
      <c r="M1378" s="4" t="s">
        <v>5574</v>
      </c>
      <c r="N1378" s="4" t="s">
        <v>5575</v>
      </c>
      <c r="S1378" s="5" t="s">
        <v>254</v>
      </c>
      <c r="T1378" s="5" t="s">
        <v>255</v>
      </c>
      <c r="Y1378" s="5" t="s">
        <v>5593</v>
      </c>
      <c r="Z1378" s="5" t="s">
        <v>5594</v>
      </c>
      <c r="AC1378" s="5">
        <v>40</v>
      </c>
      <c r="AD1378" s="5" t="s">
        <v>649</v>
      </c>
      <c r="AE1378" s="5" t="s">
        <v>650</v>
      </c>
    </row>
    <row r="1379" spans="1:72" ht="13.5" customHeight="1">
      <c r="A1379" s="7" t="str">
        <f>HYPERLINK("http://kyu.snu.ac.kr/sdhj/index.jsp?type=hj/GK14746_00IM0001_123b.jpg","1867_수북면_123b")</f>
        <v>1867_수북면_123b</v>
      </c>
      <c r="B1379" s="4">
        <v>1867</v>
      </c>
      <c r="C1379" s="4" t="s">
        <v>7453</v>
      </c>
      <c r="D1379" s="4" t="s">
        <v>7454</v>
      </c>
      <c r="E1379" s="4">
        <v>1378</v>
      </c>
      <c r="F1379" s="5">
        <v>7</v>
      </c>
      <c r="G1379" s="5" t="s">
        <v>4149</v>
      </c>
      <c r="H1379" s="5" t="s">
        <v>4150</v>
      </c>
      <c r="I1379" s="5">
        <v>20</v>
      </c>
      <c r="L1379" s="5">
        <v>2</v>
      </c>
      <c r="M1379" s="4" t="s">
        <v>5574</v>
      </c>
      <c r="N1379" s="4" t="s">
        <v>5575</v>
      </c>
      <c r="S1379" s="5" t="s">
        <v>114</v>
      </c>
      <c r="T1379" s="5" t="s">
        <v>115</v>
      </c>
      <c r="Y1379" s="5" t="s">
        <v>5595</v>
      </c>
      <c r="Z1379" s="5" t="s">
        <v>5007</v>
      </c>
      <c r="AC1379" s="5">
        <v>33</v>
      </c>
      <c r="AD1379" s="5" t="s">
        <v>994</v>
      </c>
      <c r="AE1379" s="5" t="s">
        <v>995</v>
      </c>
    </row>
    <row r="1380" spans="1:72" ht="13.5" customHeight="1">
      <c r="A1380" s="7" t="str">
        <f>HYPERLINK("http://kyu.snu.ac.kr/sdhj/index.jsp?type=hj/GK14746_00IM0001_123b.jpg","1867_수북면_123b")</f>
        <v>1867_수북면_123b</v>
      </c>
      <c r="B1380" s="4">
        <v>1867</v>
      </c>
      <c r="C1380" s="4" t="s">
        <v>7904</v>
      </c>
      <c r="D1380" s="4" t="s">
        <v>7905</v>
      </c>
      <c r="E1380" s="4">
        <v>1379</v>
      </c>
      <c r="F1380" s="5">
        <v>7</v>
      </c>
      <c r="G1380" s="5" t="s">
        <v>4149</v>
      </c>
      <c r="H1380" s="5" t="s">
        <v>4150</v>
      </c>
      <c r="I1380" s="5">
        <v>20</v>
      </c>
      <c r="L1380" s="5">
        <v>2</v>
      </c>
      <c r="M1380" s="4" t="s">
        <v>5574</v>
      </c>
      <c r="N1380" s="4" t="s">
        <v>5575</v>
      </c>
      <c r="S1380" s="5" t="s">
        <v>254</v>
      </c>
      <c r="T1380" s="5" t="s">
        <v>255</v>
      </c>
      <c r="Y1380" s="5" t="s">
        <v>4768</v>
      </c>
      <c r="Z1380" s="5" t="s">
        <v>4769</v>
      </c>
      <c r="AC1380" s="5">
        <v>19</v>
      </c>
      <c r="AD1380" s="5" t="s">
        <v>739</v>
      </c>
      <c r="AE1380" s="5" t="s">
        <v>740</v>
      </c>
    </row>
    <row r="1381" spans="1:72" ht="13.5" customHeight="1">
      <c r="A1381" s="7" t="str">
        <f>HYPERLINK("http://kyu.snu.ac.kr/sdhj/index.jsp?type=hj/GK14746_00IM0001_123b.jpg","1867_수북면_123b")</f>
        <v>1867_수북면_123b</v>
      </c>
      <c r="B1381" s="4">
        <v>1867</v>
      </c>
      <c r="C1381" s="4" t="s">
        <v>7904</v>
      </c>
      <c r="D1381" s="4" t="s">
        <v>7905</v>
      </c>
      <c r="E1381" s="4">
        <v>1380</v>
      </c>
      <c r="F1381" s="5">
        <v>7</v>
      </c>
      <c r="G1381" s="5" t="s">
        <v>4149</v>
      </c>
      <c r="H1381" s="5" t="s">
        <v>4150</v>
      </c>
      <c r="I1381" s="5">
        <v>20</v>
      </c>
      <c r="L1381" s="5">
        <v>3</v>
      </c>
      <c r="M1381" s="4" t="s">
        <v>5596</v>
      </c>
      <c r="N1381" s="4" t="s">
        <v>5597</v>
      </c>
      <c r="T1381" s="5" t="s">
        <v>7514</v>
      </c>
      <c r="U1381" s="5" t="s">
        <v>369</v>
      </c>
      <c r="V1381" s="5" t="s">
        <v>370</v>
      </c>
      <c r="W1381" s="5" t="s">
        <v>595</v>
      </c>
      <c r="X1381" s="5" t="s">
        <v>596</v>
      </c>
      <c r="Y1381" s="5" t="s">
        <v>5211</v>
      </c>
      <c r="Z1381" s="5" t="s">
        <v>5212</v>
      </c>
      <c r="AC1381" s="5">
        <v>47</v>
      </c>
      <c r="AD1381" s="5" t="s">
        <v>353</v>
      </c>
      <c r="AE1381" s="5" t="s">
        <v>354</v>
      </c>
      <c r="AJ1381" s="5" t="s">
        <v>35</v>
      </c>
      <c r="AK1381" s="5" t="s">
        <v>36</v>
      </c>
      <c r="AL1381" s="5" t="s">
        <v>428</v>
      </c>
      <c r="AM1381" s="5" t="s">
        <v>429</v>
      </c>
      <c r="AT1381" s="5" t="s">
        <v>369</v>
      </c>
      <c r="AU1381" s="5" t="s">
        <v>370</v>
      </c>
      <c r="AV1381" s="5" t="s">
        <v>5598</v>
      </c>
      <c r="AW1381" s="5" t="s">
        <v>4114</v>
      </c>
      <c r="BG1381" s="5" t="s">
        <v>369</v>
      </c>
      <c r="BH1381" s="5" t="s">
        <v>370</v>
      </c>
      <c r="BI1381" s="5" t="s">
        <v>2500</v>
      </c>
      <c r="BJ1381" s="5" t="s">
        <v>2501</v>
      </c>
      <c r="BK1381" s="5" t="s">
        <v>369</v>
      </c>
      <c r="BL1381" s="5" t="s">
        <v>370</v>
      </c>
      <c r="BM1381" s="5" t="s">
        <v>5599</v>
      </c>
      <c r="BN1381" s="5" t="s">
        <v>2503</v>
      </c>
      <c r="BO1381" s="5" t="s">
        <v>369</v>
      </c>
      <c r="BP1381" s="5" t="s">
        <v>370</v>
      </c>
      <c r="BQ1381" s="5" t="s">
        <v>5600</v>
      </c>
      <c r="BR1381" s="5" t="s">
        <v>5601</v>
      </c>
      <c r="BS1381" s="5" t="s">
        <v>160</v>
      </c>
      <c r="BT1381" s="5" t="s">
        <v>161</v>
      </c>
    </row>
    <row r="1382" spans="1:72" ht="13.5" customHeight="1">
      <c r="A1382" s="7" t="str">
        <f>HYPERLINK("http://kyu.snu.ac.kr/sdhj/index.jsp?type=hj/GK14746_00IM0001_123b.jpg","1867_수북면_123b")</f>
        <v>1867_수북면_123b</v>
      </c>
      <c r="B1382" s="4">
        <v>1867</v>
      </c>
      <c r="C1382" s="4" t="s">
        <v>7612</v>
      </c>
      <c r="D1382" s="4" t="s">
        <v>7613</v>
      </c>
      <c r="E1382" s="4">
        <v>1381</v>
      </c>
      <c r="F1382" s="5">
        <v>7</v>
      </c>
      <c r="G1382" s="5" t="s">
        <v>4149</v>
      </c>
      <c r="H1382" s="5" t="s">
        <v>4150</v>
      </c>
      <c r="I1382" s="5">
        <v>20</v>
      </c>
      <c r="L1382" s="5">
        <v>3</v>
      </c>
      <c r="M1382" s="4" t="s">
        <v>5596</v>
      </c>
      <c r="N1382" s="4" t="s">
        <v>5597</v>
      </c>
      <c r="S1382" s="5" t="s">
        <v>96</v>
      </c>
      <c r="T1382" s="5" t="s">
        <v>97</v>
      </c>
      <c r="W1382" s="5" t="s">
        <v>78</v>
      </c>
      <c r="X1382" s="5" t="s">
        <v>79</v>
      </c>
      <c r="Y1382" s="5" t="s">
        <v>22</v>
      </c>
      <c r="Z1382" s="5" t="s">
        <v>23</v>
      </c>
      <c r="AC1382" s="5">
        <v>47</v>
      </c>
      <c r="AD1382" s="5" t="s">
        <v>353</v>
      </c>
      <c r="AE1382" s="5" t="s">
        <v>354</v>
      </c>
      <c r="AJ1382" s="5" t="s">
        <v>35</v>
      </c>
      <c r="AK1382" s="5" t="s">
        <v>36</v>
      </c>
      <c r="AL1382" s="5" t="s">
        <v>659</v>
      </c>
      <c r="AM1382" s="5" t="s">
        <v>660</v>
      </c>
    </row>
    <row r="1383" spans="1:72" ht="13.5" customHeight="1">
      <c r="A1383" s="7" t="str">
        <f>HYPERLINK("http://kyu.snu.ac.kr/sdhj/index.jsp?type=hj/GK14746_00IM0001_123b.jpg","1867_수북면_123b")</f>
        <v>1867_수북면_123b</v>
      </c>
      <c r="B1383" s="4">
        <v>1867</v>
      </c>
      <c r="C1383" s="4" t="s">
        <v>7522</v>
      </c>
      <c r="D1383" s="4" t="s">
        <v>7523</v>
      </c>
      <c r="E1383" s="4">
        <v>1382</v>
      </c>
      <c r="F1383" s="5">
        <v>7</v>
      </c>
      <c r="G1383" s="5" t="s">
        <v>4149</v>
      </c>
      <c r="H1383" s="5" t="s">
        <v>4150</v>
      </c>
      <c r="I1383" s="5">
        <v>20</v>
      </c>
      <c r="L1383" s="5">
        <v>3</v>
      </c>
      <c r="M1383" s="4" t="s">
        <v>5596</v>
      </c>
      <c r="N1383" s="4" t="s">
        <v>5597</v>
      </c>
      <c r="S1383" s="5" t="s">
        <v>114</v>
      </c>
      <c r="T1383" s="5" t="s">
        <v>115</v>
      </c>
      <c r="Y1383" s="5" t="s">
        <v>1236</v>
      </c>
      <c r="Z1383" s="5" t="s">
        <v>1237</v>
      </c>
      <c r="AC1383" s="5">
        <v>27</v>
      </c>
      <c r="AD1383" s="5" t="s">
        <v>174</v>
      </c>
      <c r="AE1383" s="5" t="s">
        <v>175</v>
      </c>
    </row>
    <row r="1384" spans="1:72" ht="13.5" customHeight="1">
      <c r="A1384" s="7" t="str">
        <f>HYPERLINK("http://kyu.snu.ac.kr/sdhj/index.jsp?type=hj/GK14746_00IM0001_123b.jpg","1867_수북면_123b")</f>
        <v>1867_수북면_123b</v>
      </c>
      <c r="B1384" s="4">
        <v>1867</v>
      </c>
      <c r="C1384" s="4" t="s">
        <v>7522</v>
      </c>
      <c r="D1384" s="4" t="s">
        <v>7523</v>
      </c>
      <c r="E1384" s="4">
        <v>1383</v>
      </c>
      <c r="F1384" s="5">
        <v>7</v>
      </c>
      <c r="G1384" s="5" t="s">
        <v>4149</v>
      </c>
      <c r="H1384" s="5" t="s">
        <v>4150</v>
      </c>
      <c r="I1384" s="5">
        <v>20</v>
      </c>
      <c r="L1384" s="5">
        <v>3</v>
      </c>
      <c r="M1384" s="4" t="s">
        <v>5596</v>
      </c>
      <c r="N1384" s="4" t="s">
        <v>5597</v>
      </c>
      <c r="S1384" s="5" t="s">
        <v>114</v>
      </c>
      <c r="T1384" s="5" t="s">
        <v>115</v>
      </c>
      <c r="Y1384" s="5" t="s">
        <v>5602</v>
      </c>
      <c r="Z1384" s="5" t="s">
        <v>5603</v>
      </c>
      <c r="AC1384" s="5">
        <v>24</v>
      </c>
      <c r="AD1384" s="5" t="s">
        <v>268</v>
      </c>
      <c r="AE1384" s="5" t="s">
        <v>269</v>
      </c>
    </row>
    <row r="1385" spans="1:72" ht="13.5" customHeight="1">
      <c r="A1385" s="7" t="str">
        <f>HYPERLINK("http://kyu.snu.ac.kr/sdhj/index.jsp?type=hj/GK14746_00IM0001_123b.jpg","1867_수북면_123b")</f>
        <v>1867_수북면_123b</v>
      </c>
      <c r="B1385" s="4">
        <v>1867</v>
      </c>
      <c r="C1385" s="4" t="s">
        <v>7522</v>
      </c>
      <c r="D1385" s="4" t="s">
        <v>7523</v>
      </c>
      <c r="E1385" s="4">
        <v>1384</v>
      </c>
      <c r="F1385" s="5">
        <v>7</v>
      </c>
      <c r="G1385" s="5" t="s">
        <v>4149</v>
      </c>
      <c r="H1385" s="5" t="s">
        <v>4150</v>
      </c>
      <c r="I1385" s="5">
        <v>20</v>
      </c>
      <c r="L1385" s="5">
        <v>3</v>
      </c>
      <c r="M1385" s="4" t="s">
        <v>5596</v>
      </c>
      <c r="N1385" s="4" t="s">
        <v>5597</v>
      </c>
      <c r="S1385" s="5" t="s">
        <v>114</v>
      </c>
      <c r="T1385" s="5" t="s">
        <v>115</v>
      </c>
      <c r="Y1385" s="5" t="s">
        <v>5604</v>
      </c>
      <c r="Z1385" s="5" t="s">
        <v>5605</v>
      </c>
      <c r="AC1385" s="5">
        <v>23</v>
      </c>
      <c r="AD1385" s="5" t="s">
        <v>835</v>
      </c>
      <c r="AE1385" s="5" t="s">
        <v>836</v>
      </c>
    </row>
    <row r="1386" spans="1:72" ht="13.5" customHeight="1">
      <c r="A1386" s="7" t="str">
        <f>HYPERLINK("http://kyu.snu.ac.kr/sdhj/index.jsp?type=hj/GK14746_00IM0001_123b.jpg","1867_수북면_123b")</f>
        <v>1867_수북면_123b</v>
      </c>
      <c r="B1386" s="4">
        <v>1867</v>
      </c>
      <c r="C1386" s="4" t="s">
        <v>7522</v>
      </c>
      <c r="D1386" s="4" t="s">
        <v>7523</v>
      </c>
      <c r="E1386" s="4">
        <v>1385</v>
      </c>
      <c r="F1386" s="5">
        <v>7</v>
      </c>
      <c r="G1386" s="5" t="s">
        <v>4149</v>
      </c>
      <c r="H1386" s="5" t="s">
        <v>4150</v>
      </c>
      <c r="I1386" s="5">
        <v>20</v>
      </c>
      <c r="L1386" s="5">
        <v>4</v>
      </c>
      <c r="M1386" s="4" t="s">
        <v>5566</v>
      </c>
      <c r="N1386" s="4" t="s">
        <v>5567</v>
      </c>
      <c r="T1386" s="5" t="s">
        <v>7496</v>
      </c>
      <c r="U1386" s="5" t="s">
        <v>369</v>
      </c>
      <c r="V1386" s="5" t="s">
        <v>370</v>
      </c>
      <c r="W1386" s="5" t="s">
        <v>78</v>
      </c>
      <c r="X1386" s="5" t="s">
        <v>79</v>
      </c>
      <c r="Y1386" s="5" t="s">
        <v>5606</v>
      </c>
      <c r="Z1386" s="5" t="s">
        <v>5607</v>
      </c>
      <c r="AC1386" s="5">
        <v>48</v>
      </c>
      <c r="AD1386" s="5" t="s">
        <v>226</v>
      </c>
      <c r="AE1386" s="5" t="s">
        <v>227</v>
      </c>
      <c r="AJ1386" s="5" t="s">
        <v>35</v>
      </c>
      <c r="AK1386" s="5" t="s">
        <v>36</v>
      </c>
      <c r="AL1386" s="5" t="s">
        <v>160</v>
      </c>
      <c r="AM1386" s="5" t="s">
        <v>161</v>
      </c>
      <c r="AT1386" s="5" t="s">
        <v>369</v>
      </c>
      <c r="AU1386" s="5" t="s">
        <v>370</v>
      </c>
      <c r="AV1386" s="5" t="s">
        <v>5608</v>
      </c>
      <c r="AW1386" s="5" t="s">
        <v>5609</v>
      </c>
      <c r="BG1386" s="5" t="s">
        <v>369</v>
      </c>
      <c r="BH1386" s="5" t="s">
        <v>370</v>
      </c>
      <c r="BI1386" s="5" t="s">
        <v>5183</v>
      </c>
      <c r="BJ1386" s="5" t="s">
        <v>4411</v>
      </c>
      <c r="BK1386" s="5" t="s">
        <v>369</v>
      </c>
      <c r="BL1386" s="5" t="s">
        <v>370</v>
      </c>
      <c r="BM1386" s="5" t="s">
        <v>5610</v>
      </c>
      <c r="BN1386" s="5" t="s">
        <v>5611</v>
      </c>
      <c r="BO1386" s="5" t="s">
        <v>369</v>
      </c>
      <c r="BP1386" s="5" t="s">
        <v>370</v>
      </c>
      <c r="BQ1386" s="5" t="s">
        <v>5227</v>
      </c>
      <c r="BR1386" s="5" t="s">
        <v>5228</v>
      </c>
      <c r="BS1386" s="5" t="s">
        <v>160</v>
      </c>
      <c r="BT1386" s="5" t="s">
        <v>161</v>
      </c>
    </row>
    <row r="1387" spans="1:72" ht="13.5" customHeight="1">
      <c r="A1387" s="7" t="str">
        <f>HYPERLINK("http://kyu.snu.ac.kr/sdhj/index.jsp?type=hj/GK14746_00IM0001_124a.jpg","1867_수북면_124a")</f>
        <v>1867_수북면_124a</v>
      </c>
      <c r="B1387" s="4">
        <v>1867</v>
      </c>
      <c r="C1387" s="4" t="s">
        <v>8205</v>
      </c>
      <c r="D1387" s="4" t="s">
        <v>8206</v>
      </c>
      <c r="E1387" s="4">
        <v>1386</v>
      </c>
      <c r="F1387" s="5">
        <v>7</v>
      </c>
      <c r="G1387" s="5" t="s">
        <v>4149</v>
      </c>
      <c r="H1387" s="5" t="s">
        <v>4150</v>
      </c>
      <c r="I1387" s="5">
        <v>20</v>
      </c>
      <c r="L1387" s="5">
        <v>4</v>
      </c>
      <c r="M1387" s="4" t="s">
        <v>5566</v>
      </c>
      <c r="N1387" s="4" t="s">
        <v>5567</v>
      </c>
      <c r="S1387" s="5" t="s">
        <v>96</v>
      </c>
      <c r="T1387" s="5" t="s">
        <v>97</v>
      </c>
      <c r="W1387" s="5" t="s">
        <v>78</v>
      </c>
      <c r="X1387" s="5" t="s">
        <v>79</v>
      </c>
      <c r="Y1387" s="5" t="s">
        <v>22</v>
      </c>
      <c r="Z1387" s="5" t="s">
        <v>23</v>
      </c>
      <c r="AC1387" s="5">
        <v>44</v>
      </c>
      <c r="AD1387" s="5" t="s">
        <v>583</v>
      </c>
      <c r="AE1387" s="5" t="s">
        <v>584</v>
      </c>
      <c r="AJ1387" s="5" t="s">
        <v>35</v>
      </c>
      <c r="AK1387" s="5" t="s">
        <v>36</v>
      </c>
      <c r="AL1387" s="5" t="s">
        <v>355</v>
      </c>
      <c r="AM1387" s="5" t="s">
        <v>356</v>
      </c>
      <c r="AT1387" s="5" t="s">
        <v>314</v>
      </c>
      <c r="AU1387" s="5" t="s">
        <v>315</v>
      </c>
      <c r="AV1387" s="5" t="s">
        <v>5612</v>
      </c>
      <c r="AW1387" s="5" t="s">
        <v>5613</v>
      </c>
      <c r="BG1387" s="5" t="s">
        <v>314</v>
      </c>
      <c r="BH1387" s="5" t="s">
        <v>315</v>
      </c>
      <c r="BI1387" s="5" t="s">
        <v>5614</v>
      </c>
      <c r="BJ1387" s="5" t="s">
        <v>233</v>
      </c>
      <c r="BK1387" s="5" t="s">
        <v>314</v>
      </c>
      <c r="BL1387" s="5" t="s">
        <v>315</v>
      </c>
      <c r="BM1387" s="5" t="s">
        <v>5615</v>
      </c>
      <c r="BN1387" s="5" t="s">
        <v>5616</v>
      </c>
      <c r="BO1387" s="5" t="s">
        <v>314</v>
      </c>
      <c r="BP1387" s="5" t="s">
        <v>315</v>
      </c>
      <c r="BQ1387" s="5" t="s">
        <v>5617</v>
      </c>
      <c r="BR1387" s="5" t="s">
        <v>5618</v>
      </c>
      <c r="BS1387" s="5" t="s">
        <v>154</v>
      </c>
      <c r="BT1387" s="5" t="s">
        <v>155</v>
      </c>
    </row>
    <row r="1388" spans="1:72" ht="13.5" customHeight="1">
      <c r="A1388" s="7" t="str">
        <f>HYPERLINK("http://kyu.snu.ac.kr/sdhj/index.jsp?type=hj/GK14746_00IM0001_124a.jpg","1867_수북면_124a")</f>
        <v>1867_수북면_124a</v>
      </c>
      <c r="B1388" s="4">
        <v>1867</v>
      </c>
      <c r="C1388" s="4" t="s">
        <v>7493</v>
      </c>
      <c r="D1388" s="4" t="s">
        <v>7494</v>
      </c>
      <c r="E1388" s="4">
        <v>1387</v>
      </c>
      <c r="F1388" s="5">
        <v>7</v>
      </c>
      <c r="G1388" s="5" t="s">
        <v>4149</v>
      </c>
      <c r="H1388" s="5" t="s">
        <v>4150</v>
      </c>
      <c r="I1388" s="5">
        <v>20</v>
      </c>
      <c r="L1388" s="5">
        <v>4</v>
      </c>
      <c r="M1388" s="4" t="s">
        <v>5566</v>
      </c>
      <c r="N1388" s="4" t="s">
        <v>5567</v>
      </c>
      <c r="S1388" s="5" t="s">
        <v>254</v>
      </c>
      <c r="T1388" s="5" t="s">
        <v>255</v>
      </c>
      <c r="Y1388" s="5" t="s">
        <v>2236</v>
      </c>
      <c r="Z1388" s="5" t="s">
        <v>2237</v>
      </c>
      <c r="AC1388" s="5">
        <v>38</v>
      </c>
      <c r="AD1388" s="5" t="s">
        <v>374</v>
      </c>
      <c r="AE1388" s="5" t="s">
        <v>375</v>
      </c>
    </row>
    <row r="1389" spans="1:72" ht="13.5" customHeight="1">
      <c r="A1389" s="7" t="str">
        <f>HYPERLINK("http://kyu.snu.ac.kr/sdhj/index.jsp?type=hj/GK14746_00IM0001_124a.jpg","1867_수북면_124a")</f>
        <v>1867_수북면_124a</v>
      </c>
      <c r="B1389" s="4">
        <v>1867</v>
      </c>
      <c r="C1389" s="4" t="s">
        <v>7503</v>
      </c>
      <c r="D1389" s="4" t="s">
        <v>7504</v>
      </c>
      <c r="E1389" s="4">
        <v>1388</v>
      </c>
      <c r="F1389" s="5">
        <v>7</v>
      </c>
      <c r="G1389" s="5" t="s">
        <v>4149</v>
      </c>
      <c r="H1389" s="5" t="s">
        <v>4150</v>
      </c>
      <c r="I1389" s="5">
        <v>20</v>
      </c>
      <c r="L1389" s="5">
        <v>4</v>
      </c>
      <c r="M1389" s="4" t="s">
        <v>5566</v>
      </c>
      <c r="N1389" s="4" t="s">
        <v>5567</v>
      </c>
      <c r="S1389" s="5" t="s">
        <v>254</v>
      </c>
      <c r="T1389" s="5" t="s">
        <v>255</v>
      </c>
      <c r="Y1389" s="5" t="s">
        <v>5619</v>
      </c>
      <c r="Z1389" s="5" t="s">
        <v>5620</v>
      </c>
      <c r="AC1389" s="5">
        <v>32</v>
      </c>
      <c r="AD1389" s="5" t="s">
        <v>158</v>
      </c>
      <c r="AE1389" s="5" t="s">
        <v>159</v>
      </c>
    </row>
    <row r="1390" spans="1:72" ht="13.5" customHeight="1">
      <c r="A1390" s="7" t="str">
        <f>HYPERLINK("http://kyu.snu.ac.kr/sdhj/index.jsp?type=hj/GK14746_00IM0001_124a.jpg","1867_수북면_124a")</f>
        <v>1867_수북면_124a</v>
      </c>
      <c r="B1390" s="4">
        <v>1867</v>
      </c>
      <c r="C1390" s="4" t="s">
        <v>7503</v>
      </c>
      <c r="D1390" s="4" t="s">
        <v>7504</v>
      </c>
      <c r="E1390" s="4">
        <v>1389</v>
      </c>
      <c r="F1390" s="5">
        <v>7</v>
      </c>
      <c r="G1390" s="5" t="s">
        <v>4149</v>
      </c>
      <c r="H1390" s="5" t="s">
        <v>4150</v>
      </c>
      <c r="I1390" s="5">
        <v>20</v>
      </c>
      <c r="L1390" s="5">
        <v>4</v>
      </c>
      <c r="M1390" s="4" t="s">
        <v>5566</v>
      </c>
      <c r="N1390" s="4" t="s">
        <v>5567</v>
      </c>
      <c r="S1390" s="5" t="s">
        <v>296</v>
      </c>
      <c r="T1390" s="5" t="s">
        <v>297</v>
      </c>
      <c r="Y1390" s="5" t="s">
        <v>4427</v>
      </c>
      <c r="Z1390" s="5" t="s">
        <v>4428</v>
      </c>
      <c r="AC1390" s="5">
        <v>45</v>
      </c>
      <c r="AD1390" s="5" t="s">
        <v>503</v>
      </c>
      <c r="AE1390" s="5" t="s">
        <v>504</v>
      </c>
    </row>
    <row r="1391" spans="1:72" ht="13.5" customHeight="1">
      <c r="A1391" s="7" t="str">
        <f>HYPERLINK("http://kyu.snu.ac.kr/sdhj/index.jsp?type=hj/GK14746_00IM0001_124a.jpg","1867_수북면_124a")</f>
        <v>1867_수북면_124a</v>
      </c>
      <c r="B1391" s="4">
        <v>1867</v>
      </c>
      <c r="C1391" s="4" t="s">
        <v>7503</v>
      </c>
      <c r="D1391" s="4" t="s">
        <v>7504</v>
      </c>
      <c r="E1391" s="4">
        <v>1390</v>
      </c>
      <c r="F1391" s="5">
        <v>7</v>
      </c>
      <c r="G1391" s="5" t="s">
        <v>4149</v>
      </c>
      <c r="H1391" s="5" t="s">
        <v>4150</v>
      </c>
      <c r="I1391" s="5">
        <v>20</v>
      </c>
      <c r="L1391" s="5">
        <v>4</v>
      </c>
      <c r="M1391" s="4" t="s">
        <v>5566</v>
      </c>
      <c r="N1391" s="4" t="s">
        <v>5567</v>
      </c>
      <c r="S1391" s="5" t="s">
        <v>296</v>
      </c>
      <c r="T1391" s="5" t="s">
        <v>297</v>
      </c>
      <c r="Y1391" s="5" t="s">
        <v>4425</v>
      </c>
      <c r="Z1391" s="5" t="s">
        <v>4426</v>
      </c>
      <c r="AC1391" s="5">
        <v>42</v>
      </c>
      <c r="AD1391" s="5" t="s">
        <v>240</v>
      </c>
      <c r="AE1391" s="5" t="s">
        <v>241</v>
      </c>
    </row>
    <row r="1392" spans="1:72" ht="13.5" customHeight="1">
      <c r="A1392" s="7" t="str">
        <f>HYPERLINK("http://kyu.snu.ac.kr/sdhj/index.jsp?type=hj/GK14746_00IM0001_124a.jpg","1867_수북면_124a")</f>
        <v>1867_수북면_124a</v>
      </c>
      <c r="B1392" s="4">
        <v>1867</v>
      </c>
      <c r="C1392" s="4" t="s">
        <v>7503</v>
      </c>
      <c r="D1392" s="4" t="s">
        <v>7504</v>
      </c>
      <c r="E1392" s="4">
        <v>1391</v>
      </c>
      <c r="F1392" s="5">
        <v>7</v>
      </c>
      <c r="G1392" s="5" t="s">
        <v>4149</v>
      </c>
      <c r="H1392" s="5" t="s">
        <v>4150</v>
      </c>
      <c r="I1392" s="5">
        <v>20</v>
      </c>
      <c r="L1392" s="5">
        <v>4</v>
      </c>
      <c r="M1392" s="4" t="s">
        <v>5566</v>
      </c>
      <c r="N1392" s="4" t="s">
        <v>5567</v>
      </c>
      <c r="S1392" s="5" t="s">
        <v>254</v>
      </c>
      <c r="T1392" s="5" t="s">
        <v>255</v>
      </c>
      <c r="Y1392" s="5" t="s">
        <v>5621</v>
      </c>
      <c r="Z1392" s="5" t="s">
        <v>5622</v>
      </c>
      <c r="AC1392" s="5">
        <v>37</v>
      </c>
      <c r="AD1392" s="5" t="s">
        <v>414</v>
      </c>
      <c r="AE1392" s="5" t="s">
        <v>415</v>
      </c>
    </row>
    <row r="1393" spans="1:72" ht="13.5" customHeight="1">
      <c r="A1393" s="7" t="str">
        <f>HYPERLINK("http://kyu.snu.ac.kr/sdhj/index.jsp?type=hj/GK14746_00IM0001_124a.jpg","1867_수북면_124a")</f>
        <v>1867_수북면_124a</v>
      </c>
      <c r="B1393" s="4">
        <v>1867</v>
      </c>
      <c r="C1393" s="4" t="s">
        <v>7503</v>
      </c>
      <c r="D1393" s="4" t="s">
        <v>7504</v>
      </c>
      <c r="E1393" s="4">
        <v>1392</v>
      </c>
      <c r="F1393" s="5">
        <v>7</v>
      </c>
      <c r="G1393" s="5" t="s">
        <v>4149</v>
      </c>
      <c r="H1393" s="5" t="s">
        <v>4150</v>
      </c>
      <c r="I1393" s="5">
        <v>20</v>
      </c>
      <c r="L1393" s="5">
        <v>5</v>
      </c>
      <c r="M1393" s="4" t="s">
        <v>5623</v>
      </c>
      <c r="N1393" s="4" t="s">
        <v>5624</v>
      </c>
      <c r="T1393" s="5" t="s">
        <v>7608</v>
      </c>
      <c r="U1393" s="5" t="s">
        <v>369</v>
      </c>
      <c r="V1393" s="5" t="s">
        <v>370</v>
      </c>
      <c r="W1393" s="5" t="s">
        <v>336</v>
      </c>
      <c r="X1393" s="5" t="s">
        <v>337</v>
      </c>
      <c r="Y1393" s="5" t="s">
        <v>5625</v>
      </c>
      <c r="Z1393" s="5" t="s">
        <v>5626</v>
      </c>
      <c r="AC1393" s="5">
        <v>74</v>
      </c>
      <c r="AD1393" s="5" t="s">
        <v>212</v>
      </c>
      <c r="AE1393" s="5" t="s">
        <v>213</v>
      </c>
      <c r="AJ1393" s="5" t="s">
        <v>35</v>
      </c>
      <c r="AK1393" s="5" t="s">
        <v>36</v>
      </c>
      <c r="AL1393" s="5" t="s">
        <v>342</v>
      </c>
      <c r="AM1393" s="5" t="s">
        <v>343</v>
      </c>
      <c r="AT1393" s="5" t="s">
        <v>369</v>
      </c>
      <c r="AU1393" s="5" t="s">
        <v>370</v>
      </c>
      <c r="AV1393" s="5" t="s">
        <v>5627</v>
      </c>
      <c r="AW1393" s="5" t="s">
        <v>3507</v>
      </c>
      <c r="BG1393" s="5" t="s">
        <v>369</v>
      </c>
      <c r="BH1393" s="5" t="s">
        <v>370</v>
      </c>
      <c r="BI1393" s="5" t="s">
        <v>5628</v>
      </c>
      <c r="BJ1393" s="5" t="s">
        <v>5629</v>
      </c>
      <c r="BK1393" s="5" t="s">
        <v>369</v>
      </c>
      <c r="BL1393" s="5" t="s">
        <v>370</v>
      </c>
      <c r="BM1393" s="5" t="s">
        <v>5630</v>
      </c>
      <c r="BN1393" s="5" t="s">
        <v>5631</v>
      </c>
      <c r="BO1393" s="5" t="s">
        <v>369</v>
      </c>
      <c r="BP1393" s="5" t="s">
        <v>370</v>
      </c>
      <c r="BQ1393" s="5" t="s">
        <v>5632</v>
      </c>
      <c r="BR1393" s="5" t="s">
        <v>5633</v>
      </c>
      <c r="BS1393" s="5" t="s">
        <v>242</v>
      </c>
      <c r="BT1393" s="5" t="s">
        <v>243</v>
      </c>
    </row>
    <row r="1394" spans="1:72" ht="13.5" customHeight="1">
      <c r="A1394" s="7" t="str">
        <f>HYPERLINK("http://kyu.snu.ac.kr/sdhj/index.jsp?type=hj/GK14746_00IM0001_124a.jpg","1867_수북면_124a")</f>
        <v>1867_수북면_124a</v>
      </c>
      <c r="B1394" s="4">
        <v>1867</v>
      </c>
      <c r="C1394" s="4" t="s">
        <v>7691</v>
      </c>
      <c r="D1394" s="4" t="s">
        <v>7692</v>
      </c>
      <c r="E1394" s="4">
        <v>1393</v>
      </c>
      <c r="F1394" s="5">
        <v>7</v>
      </c>
      <c r="G1394" s="5" t="s">
        <v>4149</v>
      </c>
      <c r="H1394" s="5" t="s">
        <v>4150</v>
      </c>
      <c r="I1394" s="5">
        <v>20</v>
      </c>
      <c r="L1394" s="5">
        <v>5</v>
      </c>
      <c r="M1394" s="4" t="s">
        <v>5623</v>
      </c>
      <c r="N1394" s="4" t="s">
        <v>5624</v>
      </c>
      <c r="S1394" s="5" t="s">
        <v>114</v>
      </c>
      <c r="T1394" s="5" t="s">
        <v>115</v>
      </c>
      <c r="Y1394" s="5" t="s">
        <v>2236</v>
      </c>
      <c r="Z1394" s="5" t="s">
        <v>2237</v>
      </c>
      <c r="AC1394" s="5">
        <v>36</v>
      </c>
      <c r="AD1394" s="5" t="s">
        <v>426</v>
      </c>
      <c r="AE1394" s="5" t="s">
        <v>427</v>
      </c>
    </row>
    <row r="1395" spans="1:72" ht="13.5" customHeight="1">
      <c r="A1395" s="7" t="str">
        <f>HYPERLINK("http://kyu.snu.ac.kr/sdhj/index.jsp?type=hj/GK14746_00IM0001_124a.jpg","1867_수북면_124a")</f>
        <v>1867_수북면_124a</v>
      </c>
      <c r="B1395" s="4">
        <v>1867</v>
      </c>
      <c r="C1395" s="4" t="s">
        <v>7612</v>
      </c>
      <c r="D1395" s="4" t="s">
        <v>7613</v>
      </c>
      <c r="E1395" s="4">
        <v>1394</v>
      </c>
      <c r="F1395" s="5">
        <v>7</v>
      </c>
      <c r="G1395" s="5" t="s">
        <v>4149</v>
      </c>
      <c r="H1395" s="5" t="s">
        <v>4150</v>
      </c>
      <c r="I1395" s="5">
        <v>20</v>
      </c>
      <c r="L1395" s="5">
        <v>5</v>
      </c>
      <c r="M1395" s="4" t="s">
        <v>5623</v>
      </c>
      <c r="N1395" s="4" t="s">
        <v>5624</v>
      </c>
      <c r="S1395" s="5" t="s">
        <v>114</v>
      </c>
      <c r="T1395" s="5" t="s">
        <v>115</v>
      </c>
      <c r="Y1395" s="5" t="s">
        <v>8401</v>
      </c>
      <c r="Z1395" s="5" t="s">
        <v>5634</v>
      </c>
      <c r="AC1395" s="5">
        <v>26</v>
      </c>
      <c r="AD1395" s="5" t="s">
        <v>531</v>
      </c>
      <c r="AE1395" s="5" t="s">
        <v>532</v>
      </c>
    </row>
    <row r="1396" spans="1:72" ht="13.5" customHeight="1">
      <c r="A1396" s="7" t="str">
        <f>HYPERLINK("http://kyu.snu.ac.kr/sdhj/index.jsp?type=hj/GK14746_00IM0001_124a.jpg","1867_수북면_124a")</f>
        <v>1867_수북면_124a</v>
      </c>
      <c r="B1396" s="4">
        <v>1867</v>
      </c>
      <c r="C1396" s="4" t="s">
        <v>7612</v>
      </c>
      <c r="D1396" s="4" t="s">
        <v>7613</v>
      </c>
      <c r="E1396" s="4">
        <v>1395</v>
      </c>
      <c r="F1396" s="5">
        <v>7</v>
      </c>
      <c r="G1396" s="5" t="s">
        <v>4149</v>
      </c>
      <c r="H1396" s="5" t="s">
        <v>4150</v>
      </c>
      <c r="I1396" s="5">
        <v>20</v>
      </c>
      <c r="L1396" s="5">
        <v>5</v>
      </c>
      <c r="M1396" s="4" t="s">
        <v>5623</v>
      </c>
      <c r="N1396" s="4" t="s">
        <v>5624</v>
      </c>
      <c r="S1396" s="5" t="s">
        <v>114</v>
      </c>
      <c r="T1396" s="5" t="s">
        <v>115</v>
      </c>
      <c r="Y1396" s="5" t="s">
        <v>5635</v>
      </c>
      <c r="Z1396" s="5" t="s">
        <v>5636</v>
      </c>
      <c r="AC1396" s="5">
        <v>21</v>
      </c>
      <c r="AD1396" s="5" t="s">
        <v>126</v>
      </c>
      <c r="AE1396" s="5" t="s">
        <v>127</v>
      </c>
    </row>
    <row r="1397" spans="1:72" ht="13.5" customHeight="1">
      <c r="A1397" s="7" t="str">
        <f>HYPERLINK("http://kyu.snu.ac.kr/sdhj/index.jsp?type=hj/GK14746_00IM0001_124a.jpg","1867_수북면_124a")</f>
        <v>1867_수북면_124a</v>
      </c>
      <c r="B1397" s="4">
        <v>1867</v>
      </c>
      <c r="C1397" s="4" t="s">
        <v>7612</v>
      </c>
      <c r="D1397" s="4" t="s">
        <v>7613</v>
      </c>
      <c r="E1397" s="4">
        <v>1396</v>
      </c>
      <c r="F1397" s="5">
        <v>7</v>
      </c>
      <c r="G1397" s="5" t="s">
        <v>4149</v>
      </c>
      <c r="H1397" s="5" t="s">
        <v>4150</v>
      </c>
      <c r="I1397" s="5">
        <v>21</v>
      </c>
      <c r="J1397" s="5" t="s">
        <v>5637</v>
      </c>
      <c r="K1397" s="5" t="s">
        <v>5638</v>
      </c>
      <c r="L1397" s="5">
        <v>1</v>
      </c>
      <c r="M1397" s="4" t="s">
        <v>5637</v>
      </c>
      <c r="N1397" s="4" t="s">
        <v>5638</v>
      </c>
      <c r="O1397" s="5" t="s">
        <v>14</v>
      </c>
      <c r="P1397" s="5" t="s">
        <v>15</v>
      </c>
      <c r="T1397" s="5" t="s">
        <v>7713</v>
      </c>
      <c r="U1397" s="5" t="s">
        <v>369</v>
      </c>
      <c r="V1397" s="5" t="s">
        <v>370</v>
      </c>
      <c r="W1397" s="5" t="s">
        <v>595</v>
      </c>
      <c r="X1397" s="5" t="s">
        <v>596</v>
      </c>
      <c r="Y1397" s="5" t="s">
        <v>5639</v>
      </c>
      <c r="Z1397" s="5" t="s">
        <v>5640</v>
      </c>
      <c r="AC1397" s="5">
        <v>45</v>
      </c>
      <c r="AD1397" s="5" t="s">
        <v>503</v>
      </c>
      <c r="AE1397" s="5" t="s">
        <v>504</v>
      </c>
      <c r="AJ1397" s="5" t="s">
        <v>35</v>
      </c>
      <c r="AK1397" s="5" t="s">
        <v>36</v>
      </c>
      <c r="AL1397" s="5" t="s">
        <v>428</v>
      </c>
      <c r="AM1397" s="5" t="s">
        <v>429</v>
      </c>
      <c r="AT1397" s="5" t="s">
        <v>369</v>
      </c>
      <c r="AU1397" s="5" t="s">
        <v>370</v>
      </c>
      <c r="AV1397" s="5" t="s">
        <v>1443</v>
      </c>
      <c r="AW1397" s="5" t="s">
        <v>1444</v>
      </c>
      <c r="BG1397" s="5" t="s">
        <v>369</v>
      </c>
      <c r="BH1397" s="5" t="s">
        <v>370</v>
      </c>
      <c r="BI1397" s="5" t="s">
        <v>2500</v>
      </c>
      <c r="BJ1397" s="5" t="s">
        <v>2501</v>
      </c>
      <c r="BK1397" s="5" t="s">
        <v>369</v>
      </c>
      <c r="BL1397" s="5" t="s">
        <v>370</v>
      </c>
      <c r="BM1397" s="5" t="s">
        <v>2502</v>
      </c>
      <c r="BN1397" s="5" t="s">
        <v>2503</v>
      </c>
      <c r="BO1397" s="5" t="s">
        <v>369</v>
      </c>
      <c r="BP1397" s="5" t="s">
        <v>370</v>
      </c>
      <c r="BQ1397" s="5" t="s">
        <v>5641</v>
      </c>
      <c r="BR1397" s="5" t="s">
        <v>5642</v>
      </c>
      <c r="BS1397" s="5" t="s">
        <v>342</v>
      </c>
      <c r="BT1397" s="5" t="s">
        <v>343</v>
      </c>
    </row>
    <row r="1398" spans="1:72" ht="13.5" customHeight="1">
      <c r="A1398" s="7" t="str">
        <f>HYPERLINK("http://kyu.snu.ac.kr/sdhj/index.jsp?type=hj/GK14746_00IM0001_124a.jpg","1867_수북면_124a")</f>
        <v>1867_수북면_124a</v>
      </c>
      <c r="B1398" s="4">
        <v>1867</v>
      </c>
      <c r="C1398" s="4" t="s">
        <v>8393</v>
      </c>
      <c r="D1398" s="4" t="s">
        <v>8394</v>
      </c>
      <c r="E1398" s="4">
        <v>1397</v>
      </c>
      <c r="F1398" s="5">
        <v>7</v>
      </c>
      <c r="G1398" s="5" t="s">
        <v>4149</v>
      </c>
      <c r="H1398" s="5" t="s">
        <v>4150</v>
      </c>
      <c r="I1398" s="5">
        <v>21</v>
      </c>
      <c r="L1398" s="5">
        <v>1</v>
      </c>
      <c r="M1398" s="4" t="s">
        <v>5637</v>
      </c>
      <c r="N1398" s="4" t="s">
        <v>5638</v>
      </c>
      <c r="S1398" s="5" t="s">
        <v>96</v>
      </c>
      <c r="T1398" s="5" t="s">
        <v>97</v>
      </c>
      <c r="W1398" s="5" t="s">
        <v>210</v>
      </c>
      <c r="X1398" s="5" t="s">
        <v>211</v>
      </c>
      <c r="Y1398" s="5" t="s">
        <v>22</v>
      </c>
      <c r="Z1398" s="5" t="s">
        <v>23</v>
      </c>
      <c r="AC1398" s="5">
        <v>44</v>
      </c>
      <c r="AD1398" s="5" t="s">
        <v>583</v>
      </c>
      <c r="AE1398" s="5" t="s">
        <v>584</v>
      </c>
      <c r="AT1398" s="5" t="s">
        <v>369</v>
      </c>
      <c r="AU1398" s="5" t="s">
        <v>370</v>
      </c>
      <c r="AV1398" s="5" t="s">
        <v>5643</v>
      </c>
      <c r="AW1398" s="5" t="s">
        <v>139</v>
      </c>
      <c r="BG1398" s="5" t="s">
        <v>369</v>
      </c>
      <c r="BH1398" s="5" t="s">
        <v>370</v>
      </c>
      <c r="BI1398" s="5" t="s">
        <v>5644</v>
      </c>
      <c r="BJ1398" s="5" t="s">
        <v>5645</v>
      </c>
      <c r="BK1398" s="5" t="s">
        <v>369</v>
      </c>
      <c r="BL1398" s="5" t="s">
        <v>370</v>
      </c>
      <c r="BM1398" s="5" t="s">
        <v>5646</v>
      </c>
      <c r="BN1398" s="5" t="s">
        <v>2652</v>
      </c>
      <c r="BO1398" s="5" t="s">
        <v>369</v>
      </c>
      <c r="BP1398" s="5" t="s">
        <v>370</v>
      </c>
      <c r="BQ1398" s="5" t="s">
        <v>5647</v>
      </c>
      <c r="BR1398" s="5" t="s">
        <v>5648</v>
      </c>
      <c r="BS1398" s="5" t="s">
        <v>1861</v>
      </c>
      <c r="BT1398" s="5" t="s">
        <v>648</v>
      </c>
    </row>
    <row r="1399" spans="1:72" ht="13.5" customHeight="1">
      <c r="A1399" s="7" t="str">
        <f>HYPERLINK("http://kyu.snu.ac.kr/sdhj/index.jsp?type=hj/GK14746_00IM0001_124a.jpg","1867_수북면_124a")</f>
        <v>1867_수북면_124a</v>
      </c>
      <c r="B1399" s="4">
        <v>1867</v>
      </c>
      <c r="C1399" s="4" t="s">
        <v>7834</v>
      </c>
      <c r="D1399" s="4" t="s">
        <v>7835</v>
      </c>
      <c r="E1399" s="4">
        <v>1398</v>
      </c>
      <c r="F1399" s="5">
        <v>7</v>
      </c>
      <c r="G1399" s="5" t="s">
        <v>4149</v>
      </c>
      <c r="H1399" s="5" t="s">
        <v>4150</v>
      </c>
      <c r="I1399" s="5">
        <v>21</v>
      </c>
      <c r="L1399" s="5">
        <v>1</v>
      </c>
      <c r="M1399" s="4" t="s">
        <v>5637</v>
      </c>
      <c r="N1399" s="4" t="s">
        <v>5638</v>
      </c>
      <c r="S1399" s="5" t="s">
        <v>114</v>
      </c>
      <c r="T1399" s="5" t="s">
        <v>115</v>
      </c>
      <c r="Y1399" s="5" t="s">
        <v>5649</v>
      </c>
      <c r="Z1399" s="5" t="s">
        <v>5650</v>
      </c>
      <c r="AC1399" s="5">
        <v>20</v>
      </c>
      <c r="AD1399" s="5" t="s">
        <v>268</v>
      </c>
      <c r="AE1399" s="5" t="s">
        <v>269</v>
      </c>
    </row>
    <row r="1400" spans="1:72" ht="13.5" customHeight="1">
      <c r="A1400" s="7" t="str">
        <f>HYPERLINK("http://kyu.snu.ac.kr/sdhj/index.jsp?type=hj/GK14746_00IM0001_124a.jpg","1867_수북면_124a")</f>
        <v>1867_수북면_124a</v>
      </c>
      <c r="B1400" s="4">
        <v>1867</v>
      </c>
      <c r="C1400" s="4" t="s">
        <v>7677</v>
      </c>
      <c r="D1400" s="4" t="s">
        <v>7678</v>
      </c>
      <c r="E1400" s="4">
        <v>1399</v>
      </c>
      <c r="F1400" s="5">
        <v>7</v>
      </c>
      <c r="G1400" s="5" t="s">
        <v>4149</v>
      </c>
      <c r="H1400" s="5" t="s">
        <v>4150</v>
      </c>
      <c r="I1400" s="5">
        <v>21</v>
      </c>
      <c r="L1400" s="5">
        <v>1</v>
      </c>
      <c r="M1400" s="4" t="s">
        <v>5637</v>
      </c>
      <c r="N1400" s="4" t="s">
        <v>5638</v>
      </c>
      <c r="S1400" s="5" t="s">
        <v>114</v>
      </c>
      <c r="T1400" s="5" t="s">
        <v>115</v>
      </c>
      <c r="Y1400" s="5" t="s">
        <v>5651</v>
      </c>
      <c r="Z1400" s="5" t="s">
        <v>5652</v>
      </c>
      <c r="AC1400" s="5">
        <v>21</v>
      </c>
      <c r="AD1400" s="5" t="s">
        <v>126</v>
      </c>
      <c r="AE1400" s="5" t="s">
        <v>127</v>
      </c>
    </row>
    <row r="1401" spans="1:72" ht="13.5" customHeight="1">
      <c r="A1401" s="7" t="str">
        <f>HYPERLINK("http://kyu.snu.ac.kr/sdhj/index.jsp?type=hj/GK14746_00IM0001_124a.jpg","1867_수북면_124a")</f>
        <v>1867_수북면_124a</v>
      </c>
      <c r="B1401" s="4">
        <v>1867</v>
      </c>
      <c r="C1401" s="4" t="s">
        <v>7677</v>
      </c>
      <c r="D1401" s="4" t="s">
        <v>7678</v>
      </c>
      <c r="E1401" s="4">
        <v>1400</v>
      </c>
      <c r="F1401" s="5">
        <v>7</v>
      </c>
      <c r="G1401" s="5" t="s">
        <v>4149</v>
      </c>
      <c r="H1401" s="5" t="s">
        <v>4150</v>
      </c>
      <c r="I1401" s="5">
        <v>21</v>
      </c>
      <c r="L1401" s="5">
        <v>1</v>
      </c>
      <c r="M1401" s="4" t="s">
        <v>5637</v>
      </c>
      <c r="N1401" s="4" t="s">
        <v>5638</v>
      </c>
      <c r="S1401" s="5" t="s">
        <v>114</v>
      </c>
      <c r="T1401" s="5" t="s">
        <v>115</v>
      </c>
      <c r="Y1401" s="5" t="s">
        <v>4138</v>
      </c>
      <c r="Z1401" s="5" t="s">
        <v>4139</v>
      </c>
      <c r="AC1401" s="5">
        <v>15</v>
      </c>
      <c r="AD1401" s="5" t="s">
        <v>128</v>
      </c>
      <c r="AE1401" s="5" t="s">
        <v>129</v>
      </c>
    </row>
    <row r="1402" spans="1:72" ht="13.5" customHeight="1">
      <c r="A1402" s="7" t="str">
        <f>HYPERLINK("http://kyu.snu.ac.kr/sdhj/index.jsp?type=hj/GK14746_00IM0001_124a.jpg","1867_수북면_124a")</f>
        <v>1867_수북면_124a</v>
      </c>
      <c r="B1402" s="4">
        <v>1867</v>
      </c>
      <c r="C1402" s="4" t="s">
        <v>7677</v>
      </c>
      <c r="D1402" s="4" t="s">
        <v>7678</v>
      </c>
      <c r="E1402" s="4">
        <v>1401</v>
      </c>
      <c r="F1402" s="5">
        <v>7</v>
      </c>
      <c r="G1402" s="5" t="s">
        <v>4149</v>
      </c>
      <c r="H1402" s="5" t="s">
        <v>4150</v>
      </c>
      <c r="I1402" s="5">
        <v>21</v>
      </c>
      <c r="L1402" s="5">
        <v>1</v>
      </c>
      <c r="M1402" s="4" t="s">
        <v>5637</v>
      </c>
      <c r="N1402" s="4" t="s">
        <v>5638</v>
      </c>
      <c r="S1402" s="5" t="s">
        <v>4476</v>
      </c>
      <c r="T1402" s="5" t="s">
        <v>2830</v>
      </c>
      <c r="Y1402" s="5" t="s">
        <v>5653</v>
      </c>
      <c r="Z1402" s="5" t="s">
        <v>4509</v>
      </c>
      <c r="AC1402" s="5">
        <v>8</v>
      </c>
      <c r="AD1402" s="5" t="s">
        <v>328</v>
      </c>
      <c r="AE1402" s="5" t="s">
        <v>329</v>
      </c>
    </row>
    <row r="1403" spans="1:72" ht="13.5" customHeight="1">
      <c r="A1403" s="7" t="str">
        <f>HYPERLINK("http://kyu.snu.ac.kr/sdhj/index.jsp?type=hj/GK14746_00IM0001_124a.jpg","1867_수북면_124a")</f>
        <v>1867_수북면_124a</v>
      </c>
      <c r="B1403" s="4">
        <v>1867</v>
      </c>
      <c r="C1403" s="4" t="s">
        <v>7677</v>
      </c>
      <c r="D1403" s="4" t="s">
        <v>7678</v>
      </c>
      <c r="E1403" s="4">
        <v>1402</v>
      </c>
      <c r="F1403" s="5">
        <v>7</v>
      </c>
      <c r="G1403" s="5" t="s">
        <v>4149</v>
      </c>
      <c r="H1403" s="5" t="s">
        <v>4150</v>
      </c>
      <c r="I1403" s="5">
        <v>21</v>
      </c>
      <c r="L1403" s="5">
        <v>2</v>
      </c>
      <c r="M1403" s="4" t="s">
        <v>5654</v>
      </c>
      <c r="N1403" s="4" t="s">
        <v>5655</v>
      </c>
      <c r="Q1403" s="5" t="s">
        <v>5656</v>
      </c>
      <c r="R1403" s="5" t="s">
        <v>5657</v>
      </c>
      <c r="T1403" s="5" t="s">
        <v>7964</v>
      </c>
      <c r="U1403" s="5" t="s">
        <v>369</v>
      </c>
      <c r="V1403" s="5" t="s">
        <v>370</v>
      </c>
      <c r="W1403" s="5" t="s">
        <v>8402</v>
      </c>
      <c r="X1403" s="5" t="s">
        <v>8403</v>
      </c>
      <c r="Y1403" s="5" t="s">
        <v>5658</v>
      </c>
      <c r="Z1403" s="5" t="s">
        <v>5659</v>
      </c>
      <c r="AC1403" s="5">
        <v>15</v>
      </c>
      <c r="AD1403" s="5" t="s">
        <v>128</v>
      </c>
      <c r="AE1403" s="5" t="s">
        <v>129</v>
      </c>
      <c r="AJ1403" s="5" t="s">
        <v>35</v>
      </c>
      <c r="AK1403" s="5" t="s">
        <v>36</v>
      </c>
      <c r="AL1403" s="5" t="s">
        <v>154</v>
      </c>
      <c r="AM1403" s="5" t="s">
        <v>155</v>
      </c>
      <c r="AT1403" s="5" t="s">
        <v>369</v>
      </c>
      <c r="AU1403" s="5" t="s">
        <v>370</v>
      </c>
      <c r="AV1403" s="5" t="s">
        <v>5660</v>
      </c>
      <c r="AW1403" s="5" t="s">
        <v>5661</v>
      </c>
      <c r="BG1403" s="5" t="s">
        <v>369</v>
      </c>
      <c r="BH1403" s="5" t="s">
        <v>370</v>
      </c>
      <c r="BI1403" s="5" t="s">
        <v>4621</v>
      </c>
      <c r="BJ1403" s="5" t="s">
        <v>4622</v>
      </c>
      <c r="BK1403" s="5" t="s">
        <v>369</v>
      </c>
      <c r="BL1403" s="5" t="s">
        <v>370</v>
      </c>
      <c r="BM1403" s="5" t="s">
        <v>5662</v>
      </c>
      <c r="BN1403" s="5" t="s">
        <v>5663</v>
      </c>
      <c r="BO1403" s="5" t="s">
        <v>369</v>
      </c>
      <c r="BP1403" s="5" t="s">
        <v>370</v>
      </c>
      <c r="BQ1403" s="5" t="s">
        <v>5664</v>
      </c>
      <c r="BR1403" s="5" t="s">
        <v>5665</v>
      </c>
      <c r="BS1403" s="5" t="s">
        <v>727</v>
      </c>
      <c r="BT1403" s="5" t="s">
        <v>728</v>
      </c>
    </row>
    <row r="1404" spans="1:72" ht="13.5" customHeight="1">
      <c r="A1404" s="7" t="str">
        <f>HYPERLINK("http://kyu.snu.ac.kr/sdhj/index.jsp?type=hj/GK14746_00IM0001_124a.jpg","1867_수북면_124a")</f>
        <v>1867_수북면_124a</v>
      </c>
      <c r="B1404" s="4">
        <v>1867</v>
      </c>
      <c r="C1404" s="4" t="s">
        <v>7571</v>
      </c>
      <c r="D1404" s="4" t="s">
        <v>7572</v>
      </c>
      <c r="E1404" s="4">
        <v>1403</v>
      </c>
      <c r="F1404" s="5">
        <v>7</v>
      </c>
      <c r="G1404" s="5" t="s">
        <v>4149</v>
      </c>
      <c r="H1404" s="5" t="s">
        <v>4150</v>
      </c>
      <c r="I1404" s="5">
        <v>21</v>
      </c>
      <c r="L1404" s="5">
        <v>2</v>
      </c>
      <c r="M1404" s="4" t="s">
        <v>5654</v>
      </c>
      <c r="N1404" s="4" t="s">
        <v>5655</v>
      </c>
      <c r="S1404" s="5" t="s">
        <v>96</v>
      </c>
      <c r="T1404" s="5" t="s">
        <v>97</v>
      </c>
      <c r="W1404" s="5" t="s">
        <v>723</v>
      </c>
      <c r="X1404" s="5" t="s">
        <v>724</v>
      </c>
      <c r="Y1404" s="5" t="s">
        <v>22</v>
      </c>
      <c r="Z1404" s="5" t="s">
        <v>23</v>
      </c>
      <c r="AC1404" s="5">
        <v>18</v>
      </c>
      <c r="AD1404" s="5" t="s">
        <v>888</v>
      </c>
      <c r="AE1404" s="5" t="s">
        <v>889</v>
      </c>
      <c r="AJ1404" s="5" t="s">
        <v>35</v>
      </c>
      <c r="AK1404" s="5" t="s">
        <v>36</v>
      </c>
      <c r="AL1404" s="5" t="s">
        <v>8404</v>
      </c>
      <c r="AM1404" s="5" t="s">
        <v>728</v>
      </c>
    </row>
    <row r="1405" spans="1:72" ht="13.5" customHeight="1">
      <c r="A1405" s="7" t="str">
        <f>HYPERLINK("http://kyu.snu.ac.kr/sdhj/index.jsp?type=hj/GK14746_00IM0001_124a.jpg","1867_수북면_124a")</f>
        <v>1867_수북면_124a</v>
      </c>
      <c r="B1405" s="4">
        <v>1867</v>
      </c>
      <c r="C1405" s="4" t="s">
        <v>7621</v>
      </c>
      <c r="D1405" s="4" t="s">
        <v>7622</v>
      </c>
      <c r="E1405" s="4">
        <v>1404</v>
      </c>
      <c r="F1405" s="5">
        <v>7</v>
      </c>
      <c r="G1405" s="5" t="s">
        <v>4149</v>
      </c>
      <c r="H1405" s="5" t="s">
        <v>4150</v>
      </c>
      <c r="I1405" s="5">
        <v>21</v>
      </c>
      <c r="L1405" s="5">
        <v>2</v>
      </c>
      <c r="M1405" s="4" t="s">
        <v>5654</v>
      </c>
      <c r="N1405" s="4" t="s">
        <v>5655</v>
      </c>
      <c r="S1405" s="5" t="s">
        <v>2448</v>
      </c>
      <c r="T1405" s="5" t="s">
        <v>2449</v>
      </c>
      <c r="Y1405" s="5" t="s">
        <v>5666</v>
      </c>
      <c r="Z1405" s="5" t="s">
        <v>8405</v>
      </c>
      <c r="AC1405" s="5">
        <v>25</v>
      </c>
      <c r="AD1405" s="5" t="s">
        <v>573</v>
      </c>
      <c r="AE1405" s="5" t="s">
        <v>574</v>
      </c>
    </row>
    <row r="1406" spans="1:72" ht="13.5" customHeight="1">
      <c r="A1406" s="7" t="str">
        <f>HYPERLINK("http://kyu.snu.ac.kr/sdhj/index.jsp?type=hj/GK14746_00IM0001_124a.jpg","1867_수북면_124a")</f>
        <v>1867_수북면_124a</v>
      </c>
      <c r="B1406" s="4">
        <v>1867</v>
      </c>
      <c r="C1406" s="4" t="s">
        <v>7621</v>
      </c>
      <c r="D1406" s="4" t="s">
        <v>7622</v>
      </c>
      <c r="E1406" s="4">
        <v>1405</v>
      </c>
      <c r="F1406" s="5">
        <v>7</v>
      </c>
      <c r="G1406" s="5" t="s">
        <v>4149</v>
      </c>
      <c r="H1406" s="5" t="s">
        <v>4150</v>
      </c>
      <c r="I1406" s="5">
        <v>21</v>
      </c>
      <c r="L1406" s="5">
        <v>2</v>
      </c>
      <c r="M1406" s="4" t="s">
        <v>5654</v>
      </c>
      <c r="N1406" s="4" t="s">
        <v>5655</v>
      </c>
      <c r="S1406" s="5" t="s">
        <v>2448</v>
      </c>
      <c r="T1406" s="5" t="s">
        <v>2449</v>
      </c>
      <c r="Y1406" s="5" t="s">
        <v>4270</v>
      </c>
      <c r="Z1406" s="5" t="s">
        <v>4271</v>
      </c>
      <c r="AC1406" s="5">
        <v>23</v>
      </c>
      <c r="AD1406" s="5" t="s">
        <v>835</v>
      </c>
      <c r="AE1406" s="5" t="s">
        <v>836</v>
      </c>
    </row>
    <row r="1407" spans="1:72" ht="13.5" customHeight="1">
      <c r="A1407" s="7" t="str">
        <f>HYPERLINK("http://kyu.snu.ac.kr/sdhj/index.jsp?type=hj/GK14746_00IM0001_124a.jpg","1867_수북면_124a")</f>
        <v>1867_수북면_124a</v>
      </c>
      <c r="B1407" s="4">
        <v>1867</v>
      </c>
      <c r="C1407" s="4" t="s">
        <v>7621</v>
      </c>
      <c r="D1407" s="4" t="s">
        <v>7622</v>
      </c>
      <c r="E1407" s="4">
        <v>1406</v>
      </c>
      <c r="F1407" s="5">
        <v>7</v>
      </c>
      <c r="G1407" s="5" t="s">
        <v>4149</v>
      </c>
      <c r="H1407" s="5" t="s">
        <v>4150</v>
      </c>
      <c r="I1407" s="5">
        <v>21</v>
      </c>
      <c r="L1407" s="5">
        <v>3</v>
      </c>
      <c r="M1407" s="4" t="s">
        <v>5667</v>
      </c>
      <c r="N1407" s="4" t="s">
        <v>5668</v>
      </c>
      <c r="O1407" s="5" t="s">
        <v>14</v>
      </c>
      <c r="P1407" s="5" t="s">
        <v>15</v>
      </c>
      <c r="T1407" s="5" t="s">
        <v>7860</v>
      </c>
      <c r="U1407" s="5" t="s">
        <v>369</v>
      </c>
      <c r="V1407" s="5" t="s">
        <v>370</v>
      </c>
      <c r="W1407" s="5" t="s">
        <v>336</v>
      </c>
      <c r="X1407" s="5" t="s">
        <v>337</v>
      </c>
      <c r="Y1407" s="5" t="s">
        <v>4609</v>
      </c>
      <c r="Z1407" s="5" t="s">
        <v>3745</v>
      </c>
      <c r="AC1407" s="5">
        <v>30</v>
      </c>
      <c r="AD1407" s="5" t="s">
        <v>1197</v>
      </c>
      <c r="AE1407" s="5" t="s">
        <v>1198</v>
      </c>
      <c r="AJ1407" s="5" t="s">
        <v>35</v>
      </c>
      <c r="AK1407" s="5" t="s">
        <v>36</v>
      </c>
      <c r="AL1407" s="5" t="s">
        <v>342</v>
      </c>
      <c r="AM1407" s="5" t="s">
        <v>343</v>
      </c>
      <c r="AT1407" s="5" t="s">
        <v>369</v>
      </c>
      <c r="AU1407" s="5" t="s">
        <v>370</v>
      </c>
      <c r="AV1407" s="5" t="s">
        <v>3440</v>
      </c>
      <c r="AW1407" s="5" t="s">
        <v>3441</v>
      </c>
      <c r="BG1407" s="5" t="s">
        <v>369</v>
      </c>
      <c r="BH1407" s="5" t="s">
        <v>370</v>
      </c>
      <c r="BI1407" s="5" t="s">
        <v>5669</v>
      </c>
      <c r="BJ1407" s="5" t="s">
        <v>5670</v>
      </c>
      <c r="BK1407" s="5" t="s">
        <v>369</v>
      </c>
      <c r="BL1407" s="5" t="s">
        <v>370</v>
      </c>
      <c r="BM1407" s="5" t="s">
        <v>2963</v>
      </c>
      <c r="BN1407" s="5" t="s">
        <v>2964</v>
      </c>
      <c r="BO1407" s="5" t="s">
        <v>369</v>
      </c>
      <c r="BP1407" s="5" t="s">
        <v>370</v>
      </c>
      <c r="BQ1407" s="5" t="s">
        <v>5671</v>
      </c>
      <c r="BR1407" s="5" t="s">
        <v>5672</v>
      </c>
      <c r="BS1407" s="5" t="s">
        <v>154</v>
      </c>
      <c r="BT1407" s="5" t="s">
        <v>155</v>
      </c>
    </row>
    <row r="1408" spans="1:72" ht="13.5" customHeight="1">
      <c r="A1408" s="7" t="str">
        <f>HYPERLINK("http://kyu.snu.ac.kr/sdhj/index.jsp?type=hj/GK14746_00IM0001_124a.jpg","1867_수북면_124a")</f>
        <v>1867_수북면_124a</v>
      </c>
      <c r="B1408" s="4">
        <v>1867</v>
      </c>
      <c r="C1408" s="4" t="s">
        <v>7459</v>
      </c>
      <c r="D1408" s="4" t="s">
        <v>7460</v>
      </c>
      <c r="E1408" s="4">
        <v>1407</v>
      </c>
      <c r="F1408" s="5">
        <v>7</v>
      </c>
      <c r="G1408" s="5" t="s">
        <v>4149</v>
      </c>
      <c r="H1408" s="5" t="s">
        <v>4150</v>
      </c>
      <c r="I1408" s="5">
        <v>21</v>
      </c>
      <c r="L1408" s="5">
        <v>3</v>
      </c>
      <c r="M1408" s="4" t="s">
        <v>5667</v>
      </c>
      <c r="N1408" s="4" t="s">
        <v>5668</v>
      </c>
      <c r="S1408" s="5" t="s">
        <v>96</v>
      </c>
      <c r="T1408" s="5" t="s">
        <v>97</v>
      </c>
      <c r="W1408" s="5" t="s">
        <v>595</v>
      </c>
      <c r="X1408" s="5" t="s">
        <v>596</v>
      </c>
      <c r="Y1408" s="5" t="s">
        <v>22</v>
      </c>
      <c r="Z1408" s="5" t="s">
        <v>23</v>
      </c>
      <c r="AC1408" s="5">
        <v>22</v>
      </c>
      <c r="AD1408" s="5" t="s">
        <v>399</v>
      </c>
      <c r="AE1408" s="5" t="s">
        <v>400</v>
      </c>
      <c r="AJ1408" s="5" t="s">
        <v>35</v>
      </c>
      <c r="AK1408" s="5" t="s">
        <v>36</v>
      </c>
      <c r="AL1408" s="5" t="s">
        <v>428</v>
      </c>
      <c r="AM1408" s="5" t="s">
        <v>429</v>
      </c>
    </row>
    <row r="1409" spans="1:72" ht="13.5" customHeight="1">
      <c r="A1409" s="7" t="str">
        <f>HYPERLINK("http://kyu.snu.ac.kr/sdhj/index.jsp?type=hj/GK14746_00IM0001_124a.jpg","1867_수북면_124a")</f>
        <v>1867_수북면_124a</v>
      </c>
      <c r="B1409" s="4">
        <v>1867</v>
      </c>
      <c r="C1409" s="4" t="s">
        <v>7863</v>
      </c>
      <c r="D1409" s="4" t="s">
        <v>7864</v>
      </c>
      <c r="E1409" s="4">
        <v>1408</v>
      </c>
      <c r="F1409" s="5">
        <v>7</v>
      </c>
      <c r="G1409" s="5" t="s">
        <v>4149</v>
      </c>
      <c r="H1409" s="5" t="s">
        <v>4150</v>
      </c>
      <c r="I1409" s="5">
        <v>21</v>
      </c>
      <c r="L1409" s="5">
        <v>3</v>
      </c>
      <c r="M1409" s="4" t="s">
        <v>5667</v>
      </c>
      <c r="N1409" s="4" t="s">
        <v>5668</v>
      </c>
      <c r="S1409" s="5" t="s">
        <v>254</v>
      </c>
      <c r="T1409" s="5" t="s">
        <v>255</v>
      </c>
      <c r="Y1409" s="5" t="s">
        <v>5673</v>
      </c>
      <c r="Z1409" s="5" t="s">
        <v>5674</v>
      </c>
      <c r="AC1409" s="5">
        <v>27</v>
      </c>
      <c r="AD1409" s="5" t="s">
        <v>174</v>
      </c>
      <c r="AE1409" s="5" t="s">
        <v>175</v>
      </c>
    </row>
    <row r="1410" spans="1:72" ht="13.5" customHeight="1">
      <c r="A1410" s="7" t="str">
        <f>HYPERLINK("http://kyu.snu.ac.kr/sdhj/index.jsp?type=hj/GK14746_00IM0001_124a.jpg","1867_수북면_124a")</f>
        <v>1867_수북면_124a</v>
      </c>
      <c r="B1410" s="4">
        <v>1867</v>
      </c>
      <c r="C1410" s="4" t="s">
        <v>7863</v>
      </c>
      <c r="D1410" s="4" t="s">
        <v>7864</v>
      </c>
      <c r="E1410" s="4">
        <v>1409</v>
      </c>
      <c r="F1410" s="5">
        <v>7</v>
      </c>
      <c r="G1410" s="5" t="s">
        <v>4149</v>
      </c>
      <c r="H1410" s="5" t="s">
        <v>4150</v>
      </c>
      <c r="I1410" s="5">
        <v>21</v>
      </c>
      <c r="L1410" s="5">
        <v>3</v>
      </c>
      <c r="M1410" s="4" t="s">
        <v>5667</v>
      </c>
      <c r="N1410" s="4" t="s">
        <v>5668</v>
      </c>
      <c r="S1410" s="5" t="s">
        <v>254</v>
      </c>
      <c r="T1410" s="5" t="s">
        <v>255</v>
      </c>
      <c r="Y1410" s="5" t="s">
        <v>4743</v>
      </c>
      <c r="Z1410" s="5" t="s">
        <v>4744</v>
      </c>
      <c r="AC1410" s="5">
        <v>24</v>
      </c>
      <c r="AD1410" s="5" t="s">
        <v>268</v>
      </c>
      <c r="AE1410" s="5" t="s">
        <v>269</v>
      </c>
    </row>
    <row r="1411" spans="1:72" ht="13.5" customHeight="1">
      <c r="A1411" s="7" t="str">
        <f>HYPERLINK("http://kyu.snu.ac.kr/sdhj/index.jsp?type=hj/GK14746_00IM0001_124a.jpg","1867_수북면_124a")</f>
        <v>1867_수북면_124a</v>
      </c>
      <c r="B1411" s="4">
        <v>1867</v>
      </c>
      <c r="C1411" s="4" t="s">
        <v>7863</v>
      </c>
      <c r="D1411" s="4" t="s">
        <v>7864</v>
      </c>
      <c r="E1411" s="4">
        <v>1410</v>
      </c>
      <c r="F1411" s="5">
        <v>7</v>
      </c>
      <c r="G1411" s="5" t="s">
        <v>4149</v>
      </c>
      <c r="H1411" s="5" t="s">
        <v>4150</v>
      </c>
      <c r="I1411" s="5">
        <v>21</v>
      </c>
      <c r="L1411" s="5">
        <v>3</v>
      </c>
      <c r="M1411" s="4" t="s">
        <v>5667</v>
      </c>
      <c r="N1411" s="4" t="s">
        <v>5668</v>
      </c>
      <c r="S1411" s="5" t="s">
        <v>296</v>
      </c>
      <c r="T1411" s="5" t="s">
        <v>297</v>
      </c>
      <c r="Y1411" s="5" t="s">
        <v>2589</v>
      </c>
      <c r="Z1411" s="5" t="s">
        <v>2590</v>
      </c>
      <c r="AC1411" s="5">
        <v>20</v>
      </c>
      <c r="AD1411" s="5" t="s">
        <v>126</v>
      </c>
      <c r="AE1411" s="5" t="s">
        <v>127</v>
      </c>
    </row>
    <row r="1412" spans="1:72" ht="13.5" customHeight="1">
      <c r="A1412" s="7" t="str">
        <f>HYPERLINK("http://kyu.snu.ac.kr/sdhj/index.jsp?type=hj/GK14746_00IM0001_124b.jpg","1867_수북면_124b")</f>
        <v>1867_수북면_124b</v>
      </c>
      <c r="B1412" s="4">
        <v>1867</v>
      </c>
      <c r="C1412" s="4" t="s">
        <v>7863</v>
      </c>
      <c r="D1412" s="4" t="s">
        <v>7864</v>
      </c>
      <c r="E1412" s="4">
        <v>1411</v>
      </c>
      <c r="F1412" s="5">
        <v>7</v>
      </c>
      <c r="G1412" s="5" t="s">
        <v>4149</v>
      </c>
      <c r="H1412" s="5" t="s">
        <v>4150</v>
      </c>
      <c r="I1412" s="5">
        <v>21</v>
      </c>
      <c r="L1412" s="5">
        <v>3</v>
      </c>
      <c r="M1412" s="4" t="s">
        <v>5667</v>
      </c>
      <c r="N1412" s="4" t="s">
        <v>5668</v>
      </c>
      <c r="S1412" s="5" t="s">
        <v>296</v>
      </c>
      <c r="T1412" s="5" t="s">
        <v>297</v>
      </c>
      <c r="Y1412" s="5" t="s">
        <v>5675</v>
      </c>
      <c r="Z1412" s="5" t="s">
        <v>5676</v>
      </c>
      <c r="AC1412" s="5">
        <v>18</v>
      </c>
      <c r="AD1412" s="5" t="s">
        <v>888</v>
      </c>
      <c r="AE1412" s="5" t="s">
        <v>889</v>
      </c>
    </row>
    <row r="1413" spans="1:72" ht="13.5" customHeight="1">
      <c r="A1413" s="7" t="str">
        <f>HYPERLINK("http://kyu.snu.ac.kr/sdhj/index.jsp?type=hj/GK14746_00IM0001_124b.jpg","1867_수북면_124b")</f>
        <v>1867_수북면_124b</v>
      </c>
      <c r="B1413" s="4">
        <v>1867</v>
      </c>
      <c r="C1413" s="4" t="s">
        <v>7863</v>
      </c>
      <c r="D1413" s="4" t="s">
        <v>7864</v>
      </c>
      <c r="E1413" s="4">
        <v>1412</v>
      </c>
      <c r="F1413" s="5">
        <v>7</v>
      </c>
      <c r="G1413" s="5" t="s">
        <v>4149</v>
      </c>
      <c r="H1413" s="5" t="s">
        <v>4150</v>
      </c>
      <c r="I1413" s="5">
        <v>21</v>
      </c>
      <c r="L1413" s="5">
        <v>3</v>
      </c>
      <c r="M1413" s="4" t="s">
        <v>5667</v>
      </c>
      <c r="N1413" s="4" t="s">
        <v>5668</v>
      </c>
      <c r="S1413" s="5" t="s">
        <v>114</v>
      </c>
      <c r="T1413" s="5" t="s">
        <v>115</v>
      </c>
      <c r="Y1413" s="5" t="s">
        <v>2236</v>
      </c>
      <c r="Z1413" s="5" t="s">
        <v>2237</v>
      </c>
      <c r="AC1413" s="5">
        <v>8</v>
      </c>
      <c r="AD1413" s="5" t="s">
        <v>328</v>
      </c>
      <c r="AE1413" s="5" t="s">
        <v>329</v>
      </c>
    </row>
    <row r="1414" spans="1:72" ht="13.5" customHeight="1">
      <c r="A1414" s="7" t="str">
        <f>HYPERLINK("http://kyu.snu.ac.kr/sdhj/index.jsp?type=hj/GK14746_00IM0001_124b.jpg","1867_수북면_124b")</f>
        <v>1867_수북면_124b</v>
      </c>
      <c r="B1414" s="4">
        <v>1867</v>
      </c>
      <c r="C1414" s="4" t="s">
        <v>7863</v>
      </c>
      <c r="D1414" s="4" t="s">
        <v>7864</v>
      </c>
      <c r="E1414" s="4">
        <v>1413</v>
      </c>
      <c r="F1414" s="5">
        <v>7</v>
      </c>
      <c r="G1414" s="5" t="s">
        <v>4149</v>
      </c>
      <c r="H1414" s="5" t="s">
        <v>4150</v>
      </c>
      <c r="I1414" s="5">
        <v>21</v>
      </c>
      <c r="L1414" s="5">
        <v>4</v>
      </c>
      <c r="M1414" s="4" t="s">
        <v>5677</v>
      </c>
      <c r="N1414" s="4" t="s">
        <v>5678</v>
      </c>
      <c r="T1414" s="5" t="s">
        <v>7948</v>
      </c>
      <c r="U1414" s="5" t="s">
        <v>369</v>
      </c>
      <c r="V1414" s="5" t="s">
        <v>370</v>
      </c>
      <c r="W1414" s="5" t="s">
        <v>336</v>
      </c>
      <c r="X1414" s="5" t="s">
        <v>337</v>
      </c>
      <c r="Y1414" s="5" t="s">
        <v>5679</v>
      </c>
      <c r="Z1414" s="5" t="s">
        <v>5680</v>
      </c>
      <c r="AC1414" s="5">
        <v>30</v>
      </c>
      <c r="AD1414" s="5" t="s">
        <v>1197</v>
      </c>
      <c r="AE1414" s="5" t="s">
        <v>1198</v>
      </c>
      <c r="AJ1414" s="5" t="s">
        <v>35</v>
      </c>
      <c r="AK1414" s="5" t="s">
        <v>36</v>
      </c>
      <c r="AL1414" s="5" t="s">
        <v>342</v>
      </c>
      <c r="AM1414" s="5" t="s">
        <v>343</v>
      </c>
      <c r="AT1414" s="5" t="s">
        <v>369</v>
      </c>
      <c r="AU1414" s="5" t="s">
        <v>370</v>
      </c>
      <c r="AV1414" s="5" t="s">
        <v>5681</v>
      </c>
      <c r="AW1414" s="5" t="s">
        <v>5682</v>
      </c>
      <c r="BG1414" s="5" t="s">
        <v>369</v>
      </c>
      <c r="BH1414" s="5" t="s">
        <v>370</v>
      </c>
      <c r="BI1414" s="5" t="s">
        <v>5683</v>
      </c>
      <c r="BJ1414" s="5" t="s">
        <v>752</v>
      </c>
      <c r="BK1414" s="5" t="s">
        <v>369</v>
      </c>
      <c r="BL1414" s="5" t="s">
        <v>370</v>
      </c>
      <c r="BM1414" s="5" t="s">
        <v>5684</v>
      </c>
      <c r="BN1414" s="5" t="s">
        <v>5685</v>
      </c>
      <c r="BO1414" s="5" t="s">
        <v>369</v>
      </c>
      <c r="BP1414" s="5" t="s">
        <v>370</v>
      </c>
      <c r="BQ1414" s="5" t="s">
        <v>5686</v>
      </c>
      <c r="BR1414" s="5" t="s">
        <v>5687</v>
      </c>
      <c r="BS1414" s="5" t="s">
        <v>1710</v>
      </c>
      <c r="BT1414" s="5" t="s">
        <v>1711</v>
      </c>
    </row>
    <row r="1415" spans="1:72" ht="13.5" customHeight="1">
      <c r="A1415" s="7" t="str">
        <f>HYPERLINK("http://kyu.snu.ac.kr/sdhj/index.jsp?type=hj/GK14746_00IM0001_124b.jpg","1867_수북면_124b")</f>
        <v>1867_수북면_124b</v>
      </c>
      <c r="B1415" s="4">
        <v>1867</v>
      </c>
      <c r="C1415" s="4" t="s">
        <v>7709</v>
      </c>
      <c r="D1415" s="4" t="s">
        <v>7710</v>
      </c>
      <c r="E1415" s="4">
        <v>1414</v>
      </c>
      <c r="F1415" s="5">
        <v>7</v>
      </c>
      <c r="G1415" s="5" t="s">
        <v>4149</v>
      </c>
      <c r="H1415" s="5" t="s">
        <v>4150</v>
      </c>
      <c r="I1415" s="5">
        <v>21</v>
      </c>
      <c r="L1415" s="5">
        <v>4</v>
      </c>
      <c r="M1415" s="4" t="s">
        <v>5677</v>
      </c>
      <c r="N1415" s="4" t="s">
        <v>5678</v>
      </c>
      <c r="S1415" s="5" t="s">
        <v>254</v>
      </c>
      <c r="T1415" s="5" t="s">
        <v>255</v>
      </c>
      <c r="Y1415" s="5" t="s">
        <v>5688</v>
      </c>
      <c r="Z1415" s="5" t="s">
        <v>4752</v>
      </c>
      <c r="AC1415" s="5">
        <v>46</v>
      </c>
      <c r="AD1415" s="5" t="s">
        <v>771</v>
      </c>
      <c r="AE1415" s="5" t="s">
        <v>772</v>
      </c>
    </row>
    <row r="1416" spans="1:72" ht="13.5" customHeight="1">
      <c r="A1416" s="7" t="str">
        <f>HYPERLINK("http://kyu.snu.ac.kr/sdhj/index.jsp?type=hj/GK14746_00IM0001_124b.jpg","1867_수북면_124b")</f>
        <v>1867_수북면_124b</v>
      </c>
      <c r="B1416" s="4">
        <v>1867</v>
      </c>
      <c r="C1416" s="4" t="s">
        <v>7768</v>
      </c>
      <c r="D1416" s="4" t="s">
        <v>7769</v>
      </c>
      <c r="E1416" s="4">
        <v>1415</v>
      </c>
      <c r="F1416" s="5">
        <v>7</v>
      </c>
      <c r="G1416" s="5" t="s">
        <v>4149</v>
      </c>
      <c r="H1416" s="5" t="s">
        <v>4150</v>
      </c>
      <c r="I1416" s="5">
        <v>21</v>
      </c>
      <c r="L1416" s="5">
        <v>4</v>
      </c>
      <c r="M1416" s="4" t="s">
        <v>5677</v>
      </c>
      <c r="N1416" s="4" t="s">
        <v>5678</v>
      </c>
      <c r="S1416" s="5" t="s">
        <v>2448</v>
      </c>
      <c r="T1416" s="5" t="s">
        <v>2449</v>
      </c>
      <c r="Y1416" s="5" t="s">
        <v>5689</v>
      </c>
      <c r="Z1416" s="5" t="s">
        <v>5690</v>
      </c>
      <c r="AC1416" s="5">
        <v>33</v>
      </c>
      <c r="AD1416" s="5" t="s">
        <v>994</v>
      </c>
      <c r="AE1416" s="5" t="s">
        <v>995</v>
      </c>
    </row>
    <row r="1417" spans="1:72" ht="13.5" customHeight="1">
      <c r="A1417" s="7" t="str">
        <f>HYPERLINK("http://kyu.snu.ac.kr/sdhj/index.jsp?type=hj/GK14746_00IM0001_124b.jpg","1867_수북면_124b")</f>
        <v>1867_수북면_124b</v>
      </c>
      <c r="B1417" s="4">
        <v>1867</v>
      </c>
      <c r="C1417" s="4" t="s">
        <v>7768</v>
      </c>
      <c r="D1417" s="4" t="s">
        <v>7769</v>
      </c>
      <c r="E1417" s="4">
        <v>1416</v>
      </c>
      <c r="F1417" s="5">
        <v>7</v>
      </c>
      <c r="G1417" s="5" t="s">
        <v>4149</v>
      </c>
      <c r="H1417" s="5" t="s">
        <v>4150</v>
      </c>
      <c r="I1417" s="5">
        <v>21</v>
      </c>
      <c r="L1417" s="5">
        <v>4</v>
      </c>
      <c r="M1417" s="4" t="s">
        <v>5677</v>
      </c>
      <c r="N1417" s="4" t="s">
        <v>5678</v>
      </c>
      <c r="S1417" s="5" t="s">
        <v>2209</v>
      </c>
      <c r="T1417" s="5" t="s">
        <v>2210</v>
      </c>
      <c r="W1417" s="5" t="s">
        <v>78</v>
      </c>
      <c r="X1417" s="5" t="s">
        <v>79</v>
      </c>
      <c r="Y1417" s="5" t="s">
        <v>22</v>
      </c>
      <c r="Z1417" s="5" t="s">
        <v>23</v>
      </c>
      <c r="AC1417" s="5">
        <v>33</v>
      </c>
      <c r="AD1417" s="5" t="s">
        <v>994</v>
      </c>
      <c r="AE1417" s="5" t="s">
        <v>995</v>
      </c>
    </row>
    <row r="1418" spans="1:72" ht="13.5" customHeight="1">
      <c r="A1418" s="7" t="str">
        <f>HYPERLINK("http://kyu.snu.ac.kr/sdhj/index.jsp?type=hj/GK14746_00IM0001_124b.jpg","1867_수북면_124b")</f>
        <v>1867_수북면_124b</v>
      </c>
      <c r="B1418" s="4">
        <v>1867</v>
      </c>
      <c r="C1418" s="4" t="s">
        <v>7768</v>
      </c>
      <c r="D1418" s="4" t="s">
        <v>7769</v>
      </c>
      <c r="E1418" s="4">
        <v>1417</v>
      </c>
      <c r="F1418" s="5">
        <v>7</v>
      </c>
      <c r="G1418" s="5" t="s">
        <v>4149</v>
      </c>
      <c r="H1418" s="5" t="s">
        <v>4150</v>
      </c>
      <c r="I1418" s="5">
        <v>21</v>
      </c>
      <c r="L1418" s="5">
        <v>4</v>
      </c>
      <c r="M1418" s="4" t="s">
        <v>5677</v>
      </c>
      <c r="N1418" s="4" t="s">
        <v>5678</v>
      </c>
      <c r="S1418" s="5" t="s">
        <v>254</v>
      </c>
      <c r="T1418" s="5" t="s">
        <v>255</v>
      </c>
      <c r="Y1418" s="5" t="s">
        <v>1236</v>
      </c>
      <c r="Z1418" s="5" t="s">
        <v>1237</v>
      </c>
      <c r="AC1418" s="5">
        <v>29</v>
      </c>
      <c r="AD1418" s="5" t="s">
        <v>120</v>
      </c>
      <c r="AE1418" s="5" t="s">
        <v>121</v>
      </c>
    </row>
    <row r="1419" spans="1:72" ht="13.5" customHeight="1">
      <c r="A1419" s="7" t="str">
        <f>HYPERLINK("http://kyu.snu.ac.kr/sdhj/index.jsp?type=hj/GK14746_00IM0001_124b.jpg","1867_수북면_124b")</f>
        <v>1867_수북면_124b</v>
      </c>
      <c r="B1419" s="4">
        <v>1867</v>
      </c>
      <c r="C1419" s="4" t="s">
        <v>7768</v>
      </c>
      <c r="D1419" s="4" t="s">
        <v>7769</v>
      </c>
      <c r="E1419" s="4">
        <v>1418</v>
      </c>
      <c r="F1419" s="5">
        <v>7</v>
      </c>
      <c r="G1419" s="5" t="s">
        <v>4149</v>
      </c>
      <c r="H1419" s="5" t="s">
        <v>4150</v>
      </c>
      <c r="I1419" s="5">
        <v>21</v>
      </c>
      <c r="L1419" s="5">
        <v>5</v>
      </c>
      <c r="M1419" s="4" t="s">
        <v>5691</v>
      </c>
      <c r="N1419" s="4" t="s">
        <v>5692</v>
      </c>
      <c r="T1419" s="5" t="s">
        <v>7833</v>
      </c>
      <c r="U1419" s="5" t="s">
        <v>369</v>
      </c>
      <c r="V1419" s="5" t="s">
        <v>370</v>
      </c>
      <c r="W1419" s="5" t="s">
        <v>4437</v>
      </c>
      <c r="X1419" s="5" t="s">
        <v>4438</v>
      </c>
      <c r="Y1419" s="5" t="s">
        <v>5693</v>
      </c>
      <c r="Z1419" s="5" t="s">
        <v>5694</v>
      </c>
      <c r="AC1419" s="5">
        <v>66</v>
      </c>
      <c r="AD1419" s="5" t="s">
        <v>1603</v>
      </c>
      <c r="AE1419" s="5" t="s">
        <v>1604</v>
      </c>
      <c r="AJ1419" s="5" t="s">
        <v>35</v>
      </c>
      <c r="AK1419" s="5" t="s">
        <v>36</v>
      </c>
      <c r="AL1419" s="5" t="s">
        <v>3924</v>
      </c>
      <c r="AM1419" s="5" t="s">
        <v>3925</v>
      </c>
      <c r="AT1419" s="5" t="s">
        <v>369</v>
      </c>
      <c r="AU1419" s="5" t="s">
        <v>370</v>
      </c>
      <c r="AV1419" s="5" t="s">
        <v>5695</v>
      </c>
      <c r="AW1419" s="5" t="s">
        <v>5696</v>
      </c>
      <c r="BG1419" s="5" t="s">
        <v>369</v>
      </c>
      <c r="BH1419" s="5" t="s">
        <v>370</v>
      </c>
      <c r="BI1419" s="5" t="s">
        <v>5580</v>
      </c>
      <c r="BJ1419" s="5" t="s">
        <v>5581</v>
      </c>
      <c r="BK1419" s="5" t="s">
        <v>369</v>
      </c>
      <c r="BL1419" s="5" t="s">
        <v>370</v>
      </c>
      <c r="BM1419" s="5" t="s">
        <v>5697</v>
      </c>
      <c r="BN1419" s="5" t="s">
        <v>5698</v>
      </c>
      <c r="BO1419" s="5" t="s">
        <v>369</v>
      </c>
      <c r="BP1419" s="5" t="s">
        <v>370</v>
      </c>
      <c r="BQ1419" s="5" t="s">
        <v>5699</v>
      </c>
      <c r="BR1419" s="5" t="s">
        <v>5700</v>
      </c>
      <c r="BS1419" s="5" t="s">
        <v>1240</v>
      </c>
      <c r="BT1419" s="5" t="s">
        <v>1241</v>
      </c>
    </row>
    <row r="1420" spans="1:72" ht="13.5" customHeight="1">
      <c r="A1420" s="7" t="str">
        <f>HYPERLINK("http://kyu.snu.ac.kr/sdhj/index.jsp?type=hj/GK14746_00IM0001_124b.jpg","1867_수북면_124b")</f>
        <v>1867_수북면_124b</v>
      </c>
      <c r="B1420" s="4">
        <v>1867</v>
      </c>
      <c r="C1420" s="4" t="s">
        <v>7883</v>
      </c>
      <c r="D1420" s="4" t="s">
        <v>7884</v>
      </c>
      <c r="E1420" s="4">
        <v>1419</v>
      </c>
      <c r="F1420" s="5">
        <v>7</v>
      </c>
      <c r="G1420" s="5" t="s">
        <v>4149</v>
      </c>
      <c r="H1420" s="5" t="s">
        <v>4150</v>
      </c>
      <c r="I1420" s="5">
        <v>21</v>
      </c>
      <c r="L1420" s="5">
        <v>5</v>
      </c>
      <c r="M1420" s="4" t="s">
        <v>5691</v>
      </c>
      <c r="N1420" s="4" t="s">
        <v>5692</v>
      </c>
      <c r="S1420" s="5" t="s">
        <v>96</v>
      </c>
      <c r="T1420" s="5" t="s">
        <v>97</v>
      </c>
      <c r="W1420" s="5" t="s">
        <v>192</v>
      </c>
      <c r="X1420" s="5" t="s">
        <v>193</v>
      </c>
      <c r="Y1420" s="5" t="s">
        <v>22</v>
      </c>
      <c r="Z1420" s="5" t="s">
        <v>23</v>
      </c>
      <c r="AC1420" s="5">
        <v>61</v>
      </c>
      <c r="AD1420" s="5" t="s">
        <v>2205</v>
      </c>
      <c r="AE1420" s="5" t="s">
        <v>2206</v>
      </c>
      <c r="AJ1420" s="5" t="s">
        <v>35</v>
      </c>
      <c r="AK1420" s="5" t="s">
        <v>36</v>
      </c>
      <c r="AL1420" s="5" t="s">
        <v>84</v>
      </c>
      <c r="AM1420" s="5" t="s">
        <v>85</v>
      </c>
      <c r="AT1420" s="5" t="s">
        <v>369</v>
      </c>
      <c r="AU1420" s="5" t="s">
        <v>370</v>
      </c>
      <c r="AV1420" s="5" t="s">
        <v>5701</v>
      </c>
      <c r="AW1420" s="5" t="s">
        <v>5702</v>
      </c>
      <c r="BG1420" s="5" t="s">
        <v>369</v>
      </c>
      <c r="BH1420" s="5" t="s">
        <v>370</v>
      </c>
      <c r="BI1420" s="5" t="s">
        <v>5703</v>
      </c>
      <c r="BJ1420" s="5" t="s">
        <v>3083</v>
      </c>
      <c r="BK1420" s="5" t="s">
        <v>369</v>
      </c>
      <c r="BL1420" s="5" t="s">
        <v>370</v>
      </c>
      <c r="BM1420" s="5" t="s">
        <v>5704</v>
      </c>
      <c r="BN1420" s="5" t="s">
        <v>732</v>
      </c>
      <c r="BO1420" s="5" t="s">
        <v>369</v>
      </c>
      <c r="BP1420" s="5" t="s">
        <v>370</v>
      </c>
      <c r="BQ1420" s="5" t="s">
        <v>5705</v>
      </c>
      <c r="BR1420" s="5" t="s">
        <v>5706</v>
      </c>
      <c r="BS1420" s="5" t="s">
        <v>228</v>
      </c>
      <c r="BT1420" s="5" t="s">
        <v>229</v>
      </c>
    </row>
    <row r="1421" spans="1:72" ht="13.5" customHeight="1">
      <c r="A1421" s="7" t="str">
        <f>HYPERLINK("http://kyu.snu.ac.kr/sdhj/index.jsp?type=hj/GK14746_00IM0001_124b.jpg","1867_수북면_124b")</f>
        <v>1867_수북면_124b</v>
      </c>
      <c r="B1421" s="4">
        <v>1867</v>
      </c>
      <c r="C1421" s="4" t="s">
        <v>7677</v>
      </c>
      <c r="D1421" s="4" t="s">
        <v>7678</v>
      </c>
      <c r="E1421" s="4">
        <v>1420</v>
      </c>
      <c r="F1421" s="5">
        <v>7</v>
      </c>
      <c r="G1421" s="5" t="s">
        <v>4149</v>
      </c>
      <c r="H1421" s="5" t="s">
        <v>4150</v>
      </c>
      <c r="I1421" s="5">
        <v>21</v>
      </c>
      <c r="L1421" s="5">
        <v>5</v>
      </c>
      <c r="M1421" s="4" t="s">
        <v>5691</v>
      </c>
      <c r="N1421" s="4" t="s">
        <v>5692</v>
      </c>
      <c r="S1421" s="5" t="s">
        <v>254</v>
      </c>
      <c r="T1421" s="5" t="s">
        <v>255</v>
      </c>
      <c r="Y1421" s="5" t="s">
        <v>5707</v>
      </c>
      <c r="Z1421" s="5" t="s">
        <v>5708</v>
      </c>
      <c r="AC1421" s="5">
        <v>44</v>
      </c>
      <c r="AD1421" s="5" t="s">
        <v>583</v>
      </c>
      <c r="AE1421" s="5" t="s">
        <v>584</v>
      </c>
    </row>
    <row r="1422" spans="1:72" ht="13.5" customHeight="1">
      <c r="A1422" s="7" t="str">
        <f>HYPERLINK("http://kyu.snu.ac.kr/sdhj/index.jsp?type=hj/GK14746_00IM0001_124b.jpg","1867_수북면_124b")</f>
        <v>1867_수북면_124b</v>
      </c>
      <c r="B1422" s="4">
        <v>1867</v>
      </c>
      <c r="C1422" s="4" t="s">
        <v>7834</v>
      </c>
      <c r="D1422" s="4" t="s">
        <v>7835</v>
      </c>
      <c r="E1422" s="4">
        <v>1421</v>
      </c>
      <c r="F1422" s="5">
        <v>7</v>
      </c>
      <c r="G1422" s="5" t="s">
        <v>4149</v>
      </c>
      <c r="H1422" s="5" t="s">
        <v>4150</v>
      </c>
      <c r="I1422" s="5">
        <v>21</v>
      </c>
      <c r="L1422" s="5">
        <v>5</v>
      </c>
      <c r="M1422" s="4" t="s">
        <v>5691</v>
      </c>
      <c r="N1422" s="4" t="s">
        <v>5692</v>
      </c>
      <c r="S1422" s="5" t="s">
        <v>114</v>
      </c>
      <c r="T1422" s="5" t="s">
        <v>115</v>
      </c>
      <c r="Y1422" s="5" t="s">
        <v>5709</v>
      </c>
      <c r="Z1422" s="5" t="s">
        <v>5710</v>
      </c>
      <c r="AC1422" s="5">
        <v>41</v>
      </c>
      <c r="AD1422" s="5" t="s">
        <v>509</v>
      </c>
      <c r="AE1422" s="5" t="s">
        <v>510</v>
      </c>
    </row>
    <row r="1423" spans="1:72" ht="13.5" customHeight="1">
      <c r="A1423" s="7" t="str">
        <f>HYPERLINK("http://kyu.snu.ac.kr/sdhj/index.jsp?type=hj/GK14746_00IM0001_124b.jpg","1867_수북면_124b")</f>
        <v>1867_수북면_124b</v>
      </c>
      <c r="B1423" s="4">
        <v>1867</v>
      </c>
      <c r="C1423" s="4" t="s">
        <v>7834</v>
      </c>
      <c r="D1423" s="4" t="s">
        <v>7835</v>
      </c>
      <c r="E1423" s="4">
        <v>1422</v>
      </c>
      <c r="F1423" s="5">
        <v>7</v>
      </c>
      <c r="G1423" s="5" t="s">
        <v>4149</v>
      </c>
      <c r="H1423" s="5" t="s">
        <v>4150</v>
      </c>
      <c r="I1423" s="5">
        <v>21</v>
      </c>
      <c r="L1423" s="5">
        <v>5</v>
      </c>
      <c r="M1423" s="4" t="s">
        <v>5691</v>
      </c>
      <c r="N1423" s="4" t="s">
        <v>5692</v>
      </c>
      <c r="S1423" s="5" t="s">
        <v>114</v>
      </c>
      <c r="T1423" s="5" t="s">
        <v>115</v>
      </c>
      <c r="Y1423" s="5" t="s">
        <v>5711</v>
      </c>
      <c r="Z1423" s="5" t="s">
        <v>5712</v>
      </c>
      <c r="AC1423" s="5">
        <v>34</v>
      </c>
      <c r="AD1423" s="5" t="s">
        <v>495</v>
      </c>
      <c r="AE1423" s="5" t="s">
        <v>496</v>
      </c>
    </row>
    <row r="1424" spans="1:72" ht="13.5" customHeight="1">
      <c r="A1424" s="7" t="str">
        <f>HYPERLINK("http://kyu.snu.ac.kr/sdhj/index.jsp?type=hj/GK14746_00IM0001_124b.jpg","1867_수북면_124b")</f>
        <v>1867_수북면_124b</v>
      </c>
      <c r="B1424" s="4">
        <v>1867</v>
      </c>
      <c r="C1424" s="4" t="s">
        <v>7834</v>
      </c>
      <c r="D1424" s="4" t="s">
        <v>7835</v>
      </c>
      <c r="E1424" s="4">
        <v>1423</v>
      </c>
      <c r="F1424" s="5">
        <v>7</v>
      </c>
      <c r="G1424" s="5" t="s">
        <v>4149</v>
      </c>
      <c r="H1424" s="5" t="s">
        <v>4150</v>
      </c>
      <c r="I1424" s="5">
        <v>21</v>
      </c>
      <c r="L1424" s="5">
        <v>5</v>
      </c>
      <c r="M1424" s="4" t="s">
        <v>5691</v>
      </c>
      <c r="N1424" s="4" t="s">
        <v>5692</v>
      </c>
      <c r="T1424" s="5" t="s">
        <v>7836</v>
      </c>
      <c r="U1424" s="5" t="s">
        <v>170</v>
      </c>
      <c r="V1424" s="5" t="s">
        <v>171</v>
      </c>
      <c r="Y1424" s="5" t="s">
        <v>5713</v>
      </c>
      <c r="Z1424" s="5" t="s">
        <v>5714</v>
      </c>
      <c r="AD1424" s="5" t="s">
        <v>835</v>
      </c>
      <c r="AE1424" s="5" t="s">
        <v>836</v>
      </c>
    </row>
    <row r="1425" spans="1:72" ht="13.5" customHeight="1">
      <c r="A1425" s="7" t="str">
        <f>HYPERLINK("http://kyu.snu.ac.kr/sdhj/index.jsp?type=hj/GK14746_00IM0001_124b.jpg","1867_수북면_124b")</f>
        <v>1867_수북면_124b</v>
      </c>
      <c r="B1425" s="4">
        <v>1867</v>
      </c>
      <c r="C1425" s="4" t="s">
        <v>7834</v>
      </c>
      <c r="D1425" s="4" t="s">
        <v>7835</v>
      </c>
      <c r="E1425" s="4">
        <v>1424</v>
      </c>
      <c r="F1425" s="5">
        <v>7</v>
      </c>
      <c r="G1425" s="5" t="s">
        <v>4149</v>
      </c>
      <c r="H1425" s="5" t="s">
        <v>4150</v>
      </c>
      <c r="I1425" s="5">
        <v>21</v>
      </c>
      <c r="L1425" s="5">
        <v>5</v>
      </c>
      <c r="M1425" s="4" t="s">
        <v>5691</v>
      </c>
      <c r="N1425" s="4" t="s">
        <v>5692</v>
      </c>
      <c r="T1425" s="5" t="s">
        <v>7836</v>
      </c>
      <c r="U1425" s="5" t="s">
        <v>170</v>
      </c>
      <c r="V1425" s="5" t="s">
        <v>171</v>
      </c>
      <c r="Y1425" s="5" t="s">
        <v>2036</v>
      </c>
      <c r="Z1425" s="5" t="s">
        <v>2037</v>
      </c>
      <c r="AD1425" s="5" t="s">
        <v>82</v>
      </c>
      <c r="AE1425" s="5" t="s">
        <v>83</v>
      </c>
    </row>
    <row r="1426" spans="1:72" ht="13.5" customHeight="1">
      <c r="A1426" s="7" t="str">
        <f>HYPERLINK("http://kyu.snu.ac.kr/sdhj/index.jsp?type=hj/GK14746_00IM0001_124b.jpg","1867_수북면_124b")</f>
        <v>1867_수북면_124b</v>
      </c>
      <c r="B1426" s="4">
        <v>1867</v>
      </c>
      <c r="C1426" s="4" t="s">
        <v>7834</v>
      </c>
      <c r="D1426" s="4" t="s">
        <v>7835</v>
      </c>
      <c r="E1426" s="4">
        <v>1425</v>
      </c>
      <c r="F1426" s="5">
        <v>7</v>
      </c>
      <c r="G1426" s="5" t="s">
        <v>4149</v>
      </c>
      <c r="H1426" s="5" t="s">
        <v>4150</v>
      </c>
      <c r="I1426" s="5">
        <v>22</v>
      </c>
      <c r="J1426" s="5" t="s">
        <v>5715</v>
      </c>
      <c r="K1426" s="5" t="s">
        <v>5716</v>
      </c>
      <c r="L1426" s="5">
        <v>1</v>
      </c>
      <c r="M1426" s="4" t="s">
        <v>5717</v>
      </c>
      <c r="N1426" s="4" t="s">
        <v>5718</v>
      </c>
      <c r="T1426" s="5" t="s">
        <v>7543</v>
      </c>
      <c r="U1426" s="5" t="s">
        <v>369</v>
      </c>
      <c r="V1426" s="5" t="s">
        <v>370</v>
      </c>
      <c r="W1426" s="5" t="s">
        <v>595</v>
      </c>
      <c r="X1426" s="5" t="s">
        <v>596</v>
      </c>
      <c r="Y1426" s="5" t="s">
        <v>5719</v>
      </c>
      <c r="Z1426" s="5" t="s">
        <v>5720</v>
      </c>
      <c r="AC1426" s="5">
        <v>22</v>
      </c>
      <c r="AD1426" s="5" t="s">
        <v>399</v>
      </c>
      <c r="AE1426" s="5" t="s">
        <v>400</v>
      </c>
      <c r="AJ1426" s="5" t="s">
        <v>35</v>
      </c>
      <c r="AK1426" s="5" t="s">
        <v>36</v>
      </c>
      <c r="AL1426" s="5" t="s">
        <v>428</v>
      </c>
      <c r="AM1426" s="5" t="s">
        <v>429</v>
      </c>
      <c r="AT1426" s="5" t="s">
        <v>369</v>
      </c>
      <c r="AU1426" s="5" t="s">
        <v>370</v>
      </c>
      <c r="AV1426" s="5" t="s">
        <v>5721</v>
      </c>
      <c r="AW1426" s="5" t="s">
        <v>1982</v>
      </c>
      <c r="BG1426" s="5" t="s">
        <v>369</v>
      </c>
      <c r="BH1426" s="5" t="s">
        <v>370</v>
      </c>
      <c r="BI1426" s="5" t="s">
        <v>4113</v>
      </c>
      <c r="BJ1426" s="5" t="s">
        <v>4114</v>
      </c>
      <c r="BK1426" s="5" t="s">
        <v>369</v>
      </c>
      <c r="BL1426" s="5" t="s">
        <v>370</v>
      </c>
      <c r="BM1426" s="5" t="s">
        <v>5209</v>
      </c>
      <c r="BN1426" s="5" t="s">
        <v>5210</v>
      </c>
      <c r="BO1426" s="5" t="s">
        <v>369</v>
      </c>
      <c r="BP1426" s="5" t="s">
        <v>370</v>
      </c>
      <c r="BQ1426" s="5" t="s">
        <v>5722</v>
      </c>
      <c r="BR1426" s="5" t="s">
        <v>5723</v>
      </c>
      <c r="BS1426" s="5" t="s">
        <v>228</v>
      </c>
      <c r="BT1426" s="5" t="s">
        <v>229</v>
      </c>
    </row>
    <row r="1427" spans="1:72" ht="13.5" customHeight="1">
      <c r="A1427" s="7" t="str">
        <f>HYPERLINK("http://kyu.snu.ac.kr/sdhj/index.jsp?type=hj/GK14746_00IM0001_124b.jpg","1867_수북면_124b")</f>
        <v>1867_수북면_124b</v>
      </c>
      <c r="B1427" s="4">
        <v>1867</v>
      </c>
      <c r="C1427" s="4" t="s">
        <v>8053</v>
      </c>
      <c r="D1427" s="4" t="s">
        <v>8054</v>
      </c>
      <c r="E1427" s="4">
        <v>1426</v>
      </c>
      <c r="F1427" s="5">
        <v>7</v>
      </c>
      <c r="G1427" s="5" t="s">
        <v>4149</v>
      </c>
      <c r="H1427" s="5" t="s">
        <v>4150</v>
      </c>
      <c r="I1427" s="5">
        <v>22</v>
      </c>
      <c r="L1427" s="5">
        <v>1</v>
      </c>
      <c r="M1427" s="4" t="s">
        <v>5717</v>
      </c>
      <c r="N1427" s="4" t="s">
        <v>5718</v>
      </c>
      <c r="S1427" s="5" t="s">
        <v>2448</v>
      </c>
      <c r="T1427" s="5" t="s">
        <v>2449</v>
      </c>
      <c r="Y1427" s="5" t="s">
        <v>5724</v>
      </c>
      <c r="Z1427" s="5" t="s">
        <v>5725</v>
      </c>
      <c r="AC1427" s="5">
        <v>41</v>
      </c>
      <c r="AD1427" s="5" t="s">
        <v>509</v>
      </c>
      <c r="AE1427" s="5" t="s">
        <v>510</v>
      </c>
    </row>
    <row r="1428" spans="1:72" ht="13.5" customHeight="1">
      <c r="A1428" s="7" t="str">
        <f>HYPERLINK("http://kyu.snu.ac.kr/sdhj/index.jsp?type=hj/GK14746_00IM0001_124b.jpg","1867_수북면_124b")</f>
        <v>1867_수북면_124b</v>
      </c>
      <c r="B1428" s="4">
        <v>1867</v>
      </c>
      <c r="C1428" s="4" t="s">
        <v>7549</v>
      </c>
      <c r="D1428" s="4" t="s">
        <v>7550</v>
      </c>
      <c r="E1428" s="4">
        <v>1427</v>
      </c>
      <c r="F1428" s="5">
        <v>7</v>
      </c>
      <c r="G1428" s="5" t="s">
        <v>4149</v>
      </c>
      <c r="H1428" s="5" t="s">
        <v>4150</v>
      </c>
      <c r="I1428" s="5">
        <v>22</v>
      </c>
      <c r="L1428" s="5">
        <v>1</v>
      </c>
      <c r="M1428" s="4" t="s">
        <v>5717</v>
      </c>
      <c r="N1428" s="4" t="s">
        <v>5718</v>
      </c>
      <c r="S1428" s="5" t="s">
        <v>254</v>
      </c>
      <c r="T1428" s="5" t="s">
        <v>255</v>
      </c>
      <c r="Y1428" s="5" t="s">
        <v>5726</v>
      </c>
      <c r="Z1428" s="5" t="s">
        <v>5727</v>
      </c>
      <c r="AC1428" s="5">
        <v>14</v>
      </c>
      <c r="AD1428" s="5" t="s">
        <v>128</v>
      </c>
      <c r="AE1428" s="5" t="s">
        <v>129</v>
      </c>
    </row>
    <row r="1429" spans="1:72" ht="13.5" customHeight="1">
      <c r="A1429" s="7" t="str">
        <f>HYPERLINK("http://kyu.snu.ac.kr/sdhj/index.jsp?type=hj/GK14746_00IM0001_124b.jpg","1867_수북면_124b")</f>
        <v>1867_수북면_124b</v>
      </c>
      <c r="B1429" s="4">
        <v>1867</v>
      </c>
      <c r="C1429" s="4" t="s">
        <v>7549</v>
      </c>
      <c r="D1429" s="4" t="s">
        <v>7550</v>
      </c>
      <c r="E1429" s="4">
        <v>1428</v>
      </c>
      <c r="F1429" s="5">
        <v>7</v>
      </c>
      <c r="G1429" s="5" t="s">
        <v>4149</v>
      </c>
      <c r="H1429" s="5" t="s">
        <v>4150</v>
      </c>
      <c r="I1429" s="5">
        <v>22</v>
      </c>
      <c r="L1429" s="5">
        <v>1</v>
      </c>
      <c r="M1429" s="4" t="s">
        <v>5717</v>
      </c>
      <c r="N1429" s="4" t="s">
        <v>5718</v>
      </c>
      <c r="S1429" s="5" t="s">
        <v>254</v>
      </c>
      <c r="T1429" s="5" t="s">
        <v>255</v>
      </c>
      <c r="Y1429" s="5" t="s">
        <v>3540</v>
      </c>
      <c r="Z1429" s="5" t="s">
        <v>3541</v>
      </c>
      <c r="AC1429" s="5">
        <v>16</v>
      </c>
      <c r="AD1429" s="5" t="s">
        <v>304</v>
      </c>
      <c r="AE1429" s="5" t="s">
        <v>305</v>
      </c>
    </row>
    <row r="1430" spans="1:72" ht="13.5" customHeight="1">
      <c r="A1430" s="7" t="str">
        <f>HYPERLINK("http://kyu.snu.ac.kr/sdhj/index.jsp?type=hj/GK14746_00IM0001_124b.jpg","1867_수북면_124b")</f>
        <v>1867_수북면_124b</v>
      </c>
      <c r="B1430" s="4">
        <v>1867</v>
      </c>
      <c r="C1430" s="4" t="s">
        <v>7549</v>
      </c>
      <c r="D1430" s="4" t="s">
        <v>7550</v>
      </c>
      <c r="E1430" s="4">
        <v>1429</v>
      </c>
      <c r="F1430" s="5">
        <v>7</v>
      </c>
      <c r="G1430" s="5" t="s">
        <v>4149</v>
      </c>
      <c r="H1430" s="5" t="s">
        <v>4150</v>
      </c>
      <c r="I1430" s="5">
        <v>22</v>
      </c>
      <c r="L1430" s="5">
        <v>2</v>
      </c>
      <c r="M1430" s="4" t="s">
        <v>5728</v>
      </c>
      <c r="N1430" s="4" t="s">
        <v>5729</v>
      </c>
      <c r="T1430" s="5" t="s">
        <v>8050</v>
      </c>
      <c r="U1430" s="5" t="s">
        <v>369</v>
      </c>
      <c r="V1430" s="5" t="s">
        <v>370</v>
      </c>
      <c r="W1430" s="5" t="s">
        <v>336</v>
      </c>
      <c r="X1430" s="5" t="s">
        <v>337</v>
      </c>
      <c r="Y1430" s="5" t="s">
        <v>8406</v>
      </c>
      <c r="Z1430" s="5" t="s">
        <v>5730</v>
      </c>
      <c r="AC1430" s="5">
        <v>52</v>
      </c>
      <c r="AD1430" s="5" t="s">
        <v>919</v>
      </c>
      <c r="AE1430" s="5" t="s">
        <v>920</v>
      </c>
      <c r="AJ1430" s="5" t="s">
        <v>35</v>
      </c>
      <c r="AK1430" s="5" t="s">
        <v>36</v>
      </c>
      <c r="AL1430" s="5" t="s">
        <v>342</v>
      </c>
      <c r="AM1430" s="5" t="s">
        <v>343</v>
      </c>
      <c r="AT1430" s="5" t="s">
        <v>369</v>
      </c>
      <c r="AU1430" s="5" t="s">
        <v>370</v>
      </c>
      <c r="AV1430" s="5" t="s">
        <v>5731</v>
      </c>
      <c r="AW1430" s="5" t="s">
        <v>5732</v>
      </c>
      <c r="BG1430" s="5" t="s">
        <v>369</v>
      </c>
      <c r="BH1430" s="5" t="s">
        <v>370</v>
      </c>
      <c r="BI1430" s="5" t="s">
        <v>5733</v>
      </c>
      <c r="BJ1430" s="5" t="s">
        <v>5734</v>
      </c>
      <c r="BK1430" s="5" t="s">
        <v>369</v>
      </c>
      <c r="BL1430" s="5" t="s">
        <v>370</v>
      </c>
      <c r="BM1430" s="5" t="s">
        <v>5735</v>
      </c>
      <c r="BN1430" s="5" t="s">
        <v>8407</v>
      </c>
      <c r="BO1430" s="5" t="s">
        <v>369</v>
      </c>
      <c r="BP1430" s="5" t="s">
        <v>370</v>
      </c>
      <c r="BQ1430" s="5" t="s">
        <v>5736</v>
      </c>
      <c r="BR1430" s="5" t="s">
        <v>5737</v>
      </c>
      <c r="BS1430" s="5" t="s">
        <v>160</v>
      </c>
      <c r="BT1430" s="5" t="s">
        <v>161</v>
      </c>
    </row>
    <row r="1431" spans="1:72" ht="13.5" customHeight="1">
      <c r="A1431" s="7" t="str">
        <f>HYPERLINK("http://kyu.snu.ac.kr/sdhj/index.jsp?type=hj/GK14746_00IM0001_124b.jpg","1867_수북면_124b")</f>
        <v>1867_수북면_124b</v>
      </c>
      <c r="B1431" s="4">
        <v>1867</v>
      </c>
      <c r="C1431" s="4" t="s">
        <v>7768</v>
      </c>
      <c r="D1431" s="4" t="s">
        <v>7769</v>
      </c>
      <c r="E1431" s="4">
        <v>1430</v>
      </c>
      <c r="F1431" s="5">
        <v>7</v>
      </c>
      <c r="G1431" s="5" t="s">
        <v>4149</v>
      </c>
      <c r="H1431" s="5" t="s">
        <v>4150</v>
      </c>
      <c r="I1431" s="5">
        <v>22</v>
      </c>
      <c r="L1431" s="5">
        <v>2</v>
      </c>
      <c r="M1431" s="4" t="s">
        <v>5728</v>
      </c>
      <c r="N1431" s="4" t="s">
        <v>5729</v>
      </c>
      <c r="S1431" s="5" t="s">
        <v>96</v>
      </c>
      <c r="T1431" s="5" t="s">
        <v>97</v>
      </c>
      <c r="W1431" s="5" t="s">
        <v>595</v>
      </c>
      <c r="X1431" s="5" t="s">
        <v>596</v>
      </c>
      <c r="AC1431" s="5">
        <v>50</v>
      </c>
      <c r="AD1431" s="5" t="s">
        <v>194</v>
      </c>
      <c r="AE1431" s="5" t="s">
        <v>195</v>
      </c>
      <c r="AJ1431" s="5" t="s">
        <v>35</v>
      </c>
      <c r="AK1431" s="5" t="s">
        <v>36</v>
      </c>
      <c r="AL1431" s="5" t="s">
        <v>428</v>
      </c>
      <c r="AM1431" s="5" t="s">
        <v>429</v>
      </c>
    </row>
    <row r="1432" spans="1:72" ht="13.5" customHeight="1">
      <c r="A1432" s="7" t="str">
        <f>HYPERLINK("http://kyu.snu.ac.kr/sdhj/index.jsp?type=hj/GK14746_00IM0001_124b.jpg","1867_수북면_124b")</f>
        <v>1867_수북면_124b</v>
      </c>
      <c r="B1432" s="4">
        <v>1867</v>
      </c>
      <c r="C1432" s="4" t="s">
        <v>8053</v>
      </c>
      <c r="D1432" s="4" t="s">
        <v>8054</v>
      </c>
      <c r="E1432" s="4">
        <v>1431</v>
      </c>
      <c r="F1432" s="5">
        <v>7</v>
      </c>
      <c r="G1432" s="5" t="s">
        <v>4149</v>
      </c>
      <c r="H1432" s="5" t="s">
        <v>4150</v>
      </c>
      <c r="I1432" s="5">
        <v>22</v>
      </c>
      <c r="L1432" s="5">
        <v>2</v>
      </c>
      <c r="M1432" s="4" t="s">
        <v>5728</v>
      </c>
      <c r="N1432" s="4" t="s">
        <v>5729</v>
      </c>
      <c r="S1432" s="5" t="s">
        <v>114</v>
      </c>
      <c r="T1432" s="5" t="s">
        <v>115</v>
      </c>
      <c r="Y1432" s="5" t="s">
        <v>5738</v>
      </c>
      <c r="Z1432" s="5" t="s">
        <v>5739</v>
      </c>
      <c r="AC1432" s="5">
        <v>25</v>
      </c>
      <c r="AD1432" s="5" t="s">
        <v>573</v>
      </c>
      <c r="AE1432" s="5" t="s">
        <v>574</v>
      </c>
    </row>
    <row r="1433" spans="1:72" ht="13.5" customHeight="1">
      <c r="A1433" s="7" t="str">
        <f>HYPERLINK("http://kyu.snu.ac.kr/sdhj/index.jsp?type=hj/GK14746_00IM0001_124b.jpg","1867_수북면_124b")</f>
        <v>1867_수북면_124b</v>
      </c>
      <c r="B1433" s="4">
        <v>1867</v>
      </c>
      <c r="C1433" s="4" t="s">
        <v>8053</v>
      </c>
      <c r="D1433" s="4" t="s">
        <v>8054</v>
      </c>
      <c r="E1433" s="4">
        <v>1432</v>
      </c>
      <c r="F1433" s="5">
        <v>7</v>
      </c>
      <c r="G1433" s="5" t="s">
        <v>4149</v>
      </c>
      <c r="H1433" s="5" t="s">
        <v>4150</v>
      </c>
      <c r="I1433" s="5">
        <v>22</v>
      </c>
      <c r="L1433" s="5">
        <v>2</v>
      </c>
      <c r="M1433" s="4" t="s">
        <v>5728</v>
      </c>
      <c r="N1433" s="4" t="s">
        <v>5729</v>
      </c>
      <c r="S1433" s="5" t="s">
        <v>114</v>
      </c>
      <c r="T1433" s="5" t="s">
        <v>115</v>
      </c>
      <c r="Y1433" s="5" t="s">
        <v>5740</v>
      </c>
      <c r="Z1433" s="5" t="s">
        <v>5741</v>
      </c>
      <c r="AC1433" s="5">
        <v>21</v>
      </c>
      <c r="AD1433" s="5" t="s">
        <v>126</v>
      </c>
      <c r="AE1433" s="5" t="s">
        <v>127</v>
      </c>
    </row>
    <row r="1434" spans="1:72" ht="13.5" customHeight="1">
      <c r="A1434" s="7" t="str">
        <f>HYPERLINK("http://kyu.snu.ac.kr/sdhj/index.jsp?type=hj/GK14746_00IM0001_124b.jpg","1867_수북면_124b")</f>
        <v>1867_수북면_124b</v>
      </c>
      <c r="B1434" s="4">
        <v>1867</v>
      </c>
      <c r="C1434" s="4" t="s">
        <v>8053</v>
      </c>
      <c r="D1434" s="4" t="s">
        <v>8054</v>
      </c>
      <c r="E1434" s="4">
        <v>1433</v>
      </c>
      <c r="F1434" s="5">
        <v>7</v>
      </c>
      <c r="G1434" s="5" t="s">
        <v>4149</v>
      </c>
      <c r="H1434" s="5" t="s">
        <v>4150</v>
      </c>
      <c r="I1434" s="5">
        <v>22</v>
      </c>
      <c r="L1434" s="5">
        <v>3</v>
      </c>
      <c r="M1434" s="4" t="s">
        <v>5742</v>
      </c>
      <c r="N1434" s="4" t="s">
        <v>5743</v>
      </c>
      <c r="T1434" s="5" t="s">
        <v>7713</v>
      </c>
      <c r="U1434" s="5" t="s">
        <v>369</v>
      </c>
      <c r="V1434" s="5" t="s">
        <v>370</v>
      </c>
      <c r="W1434" s="5" t="s">
        <v>78</v>
      </c>
      <c r="X1434" s="5" t="s">
        <v>79</v>
      </c>
      <c r="Y1434" s="5" t="s">
        <v>1138</v>
      </c>
      <c r="Z1434" s="5" t="s">
        <v>1139</v>
      </c>
      <c r="AC1434" s="5">
        <v>30</v>
      </c>
      <c r="AD1434" s="5" t="s">
        <v>1197</v>
      </c>
      <c r="AE1434" s="5" t="s">
        <v>1198</v>
      </c>
      <c r="AJ1434" s="5" t="s">
        <v>35</v>
      </c>
      <c r="AK1434" s="5" t="s">
        <v>36</v>
      </c>
      <c r="AL1434" s="5" t="s">
        <v>160</v>
      </c>
      <c r="AM1434" s="5" t="s">
        <v>161</v>
      </c>
      <c r="AT1434" s="5" t="s">
        <v>369</v>
      </c>
      <c r="AU1434" s="5" t="s">
        <v>370</v>
      </c>
      <c r="AV1434" s="5" t="s">
        <v>4602</v>
      </c>
      <c r="AW1434" s="5" t="s">
        <v>4603</v>
      </c>
      <c r="BG1434" s="5" t="s">
        <v>369</v>
      </c>
      <c r="BH1434" s="5" t="s">
        <v>370</v>
      </c>
      <c r="BI1434" s="5" t="s">
        <v>4604</v>
      </c>
      <c r="BJ1434" s="5" t="s">
        <v>4176</v>
      </c>
      <c r="BK1434" s="5" t="s">
        <v>369</v>
      </c>
      <c r="BL1434" s="5" t="s">
        <v>370</v>
      </c>
      <c r="BM1434" s="5" t="s">
        <v>4605</v>
      </c>
      <c r="BN1434" s="5" t="s">
        <v>4606</v>
      </c>
      <c r="BO1434" s="5" t="s">
        <v>369</v>
      </c>
      <c r="BP1434" s="5" t="s">
        <v>370</v>
      </c>
      <c r="BQ1434" s="5" t="s">
        <v>5744</v>
      </c>
      <c r="BR1434" s="5" t="s">
        <v>8408</v>
      </c>
      <c r="BS1434" s="5" t="s">
        <v>2357</v>
      </c>
      <c r="BT1434" s="5" t="s">
        <v>2358</v>
      </c>
    </row>
    <row r="1435" spans="1:72" ht="13.5" customHeight="1">
      <c r="A1435" s="7" t="str">
        <f>HYPERLINK("http://kyu.snu.ac.kr/sdhj/index.jsp?type=hj/GK14746_00IM0001_125a.jpg","1867_수북면_125a")</f>
        <v>1867_수북면_125a</v>
      </c>
      <c r="B1435" s="4">
        <v>1867</v>
      </c>
      <c r="C1435" s="4" t="s">
        <v>8409</v>
      </c>
      <c r="D1435" s="4" t="s">
        <v>8410</v>
      </c>
      <c r="E1435" s="4">
        <v>1434</v>
      </c>
      <c r="F1435" s="5">
        <v>7</v>
      </c>
      <c r="G1435" s="5" t="s">
        <v>4149</v>
      </c>
      <c r="H1435" s="5" t="s">
        <v>4150</v>
      </c>
      <c r="I1435" s="5">
        <v>22</v>
      </c>
      <c r="L1435" s="5">
        <v>3</v>
      </c>
      <c r="M1435" s="4" t="s">
        <v>5742</v>
      </c>
      <c r="N1435" s="4" t="s">
        <v>5743</v>
      </c>
      <c r="S1435" s="5" t="s">
        <v>661</v>
      </c>
      <c r="T1435" s="5" t="s">
        <v>662</v>
      </c>
      <c r="W1435" s="5" t="s">
        <v>78</v>
      </c>
      <c r="X1435" s="5" t="s">
        <v>79</v>
      </c>
      <c r="Y1435" s="5" t="s">
        <v>22</v>
      </c>
      <c r="Z1435" s="5" t="s">
        <v>23</v>
      </c>
      <c r="AC1435" s="5">
        <v>50</v>
      </c>
      <c r="AD1435" s="5" t="s">
        <v>194</v>
      </c>
      <c r="AE1435" s="5" t="s">
        <v>195</v>
      </c>
    </row>
    <row r="1436" spans="1:72" ht="13.5" customHeight="1">
      <c r="A1436" s="7" t="str">
        <f>HYPERLINK("http://kyu.snu.ac.kr/sdhj/index.jsp?type=hj/GK14746_00IM0001_125a.jpg","1867_수북면_125a")</f>
        <v>1867_수북면_125a</v>
      </c>
      <c r="B1436" s="4">
        <v>1867</v>
      </c>
      <c r="C1436" s="4" t="s">
        <v>7677</v>
      </c>
      <c r="D1436" s="4" t="s">
        <v>7678</v>
      </c>
      <c r="E1436" s="4">
        <v>1435</v>
      </c>
      <c r="F1436" s="5">
        <v>7</v>
      </c>
      <c r="G1436" s="5" t="s">
        <v>4149</v>
      </c>
      <c r="H1436" s="5" t="s">
        <v>4150</v>
      </c>
      <c r="I1436" s="5">
        <v>22</v>
      </c>
      <c r="L1436" s="5">
        <v>3</v>
      </c>
      <c r="M1436" s="4" t="s">
        <v>5742</v>
      </c>
      <c r="N1436" s="4" t="s">
        <v>5743</v>
      </c>
      <c r="S1436" s="5" t="s">
        <v>254</v>
      </c>
      <c r="T1436" s="5" t="s">
        <v>255</v>
      </c>
      <c r="Y1436" s="5" t="s">
        <v>5745</v>
      </c>
      <c r="Z1436" s="5" t="s">
        <v>5746</v>
      </c>
      <c r="AC1436" s="5">
        <v>20</v>
      </c>
      <c r="AD1436" s="5" t="s">
        <v>216</v>
      </c>
      <c r="AE1436" s="5" t="s">
        <v>217</v>
      </c>
    </row>
    <row r="1437" spans="1:72" ht="13.5" customHeight="1">
      <c r="A1437" s="7" t="str">
        <f>HYPERLINK("http://kyu.snu.ac.kr/sdhj/index.jsp?type=hj/GK14746_00IM0001_125a.jpg","1867_수북면_125a")</f>
        <v>1867_수북면_125a</v>
      </c>
      <c r="B1437" s="4">
        <v>1867</v>
      </c>
      <c r="C1437" s="4" t="s">
        <v>7677</v>
      </c>
      <c r="D1437" s="4" t="s">
        <v>7678</v>
      </c>
      <c r="E1437" s="4">
        <v>1436</v>
      </c>
      <c r="F1437" s="5">
        <v>7</v>
      </c>
      <c r="G1437" s="5" t="s">
        <v>4149</v>
      </c>
      <c r="H1437" s="5" t="s">
        <v>4150</v>
      </c>
      <c r="I1437" s="5">
        <v>22</v>
      </c>
      <c r="L1437" s="5">
        <v>4</v>
      </c>
      <c r="M1437" s="4" t="s">
        <v>5747</v>
      </c>
      <c r="N1437" s="4" t="s">
        <v>5748</v>
      </c>
      <c r="T1437" s="5" t="s">
        <v>8216</v>
      </c>
      <c r="U1437" s="5" t="s">
        <v>369</v>
      </c>
      <c r="V1437" s="5" t="s">
        <v>370</v>
      </c>
      <c r="W1437" s="5" t="s">
        <v>210</v>
      </c>
      <c r="X1437" s="5" t="s">
        <v>211</v>
      </c>
      <c r="Y1437" s="5" t="s">
        <v>5749</v>
      </c>
      <c r="Z1437" s="5" t="s">
        <v>5750</v>
      </c>
      <c r="AC1437" s="5">
        <v>44</v>
      </c>
      <c r="AD1437" s="5" t="s">
        <v>583</v>
      </c>
      <c r="AE1437" s="5" t="s">
        <v>584</v>
      </c>
      <c r="AJ1437" s="5" t="s">
        <v>35</v>
      </c>
      <c r="AK1437" s="5" t="s">
        <v>36</v>
      </c>
      <c r="AL1437" s="5" t="s">
        <v>154</v>
      </c>
      <c r="AM1437" s="5" t="s">
        <v>155</v>
      </c>
      <c r="AT1437" s="5" t="s">
        <v>369</v>
      </c>
      <c r="AU1437" s="5" t="s">
        <v>370</v>
      </c>
      <c r="AV1437" s="5" t="s">
        <v>5751</v>
      </c>
      <c r="AW1437" s="5" t="s">
        <v>5752</v>
      </c>
      <c r="BG1437" s="5" t="s">
        <v>369</v>
      </c>
      <c r="BH1437" s="5" t="s">
        <v>370</v>
      </c>
      <c r="BI1437" s="5" t="s">
        <v>5753</v>
      </c>
      <c r="BJ1437" s="5" t="s">
        <v>5754</v>
      </c>
      <c r="BK1437" s="5" t="s">
        <v>369</v>
      </c>
      <c r="BL1437" s="5" t="s">
        <v>370</v>
      </c>
      <c r="BM1437" s="5" t="s">
        <v>3126</v>
      </c>
      <c r="BN1437" s="5" t="s">
        <v>3127</v>
      </c>
      <c r="BO1437" s="5" t="s">
        <v>369</v>
      </c>
      <c r="BP1437" s="5" t="s">
        <v>370</v>
      </c>
      <c r="BQ1437" s="5" t="s">
        <v>5755</v>
      </c>
      <c r="BR1437" s="5" t="s">
        <v>5756</v>
      </c>
      <c r="BS1437" s="5" t="s">
        <v>228</v>
      </c>
      <c r="BT1437" s="5" t="s">
        <v>229</v>
      </c>
    </row>
    <row r="1438" spans="1:72" ht="13.5" customHeight="1">
      <c r="A1438" s="7" t="str">
        <f>HYPERLINK("http://kyu.snu.ac.kr/sdhj/index.jsp?type=hj/GK14746_00IM0001_125a.jpg","1867_수북면_125a")</f>
        <v>1867_수북면_125a</v>
      </c>
      <c r="B1438" s="4">
        <v>1867</v>
      </c>
      <c r="C1438" s="4" t="s">
        <v>7462</v>
      </c>
      <c r="D1438" s="4" t="s">
        <v>7463</v>
      </c>
      <c r="E1438" s="4">
        <v>1437</v>
      </c>
      <c r="F1438" s="5">
        <v>7</v>
      </c>
      <c r="G1438" s="5" t="s">
        <v>4149</v>
      </c>
      <c r="H1438" s="5" t="s">
        <v>4150</v>
      </c>
      <c r="I1438" s="5">
        <v>22</v>
      </c>
      <c r="L1438" s="5">
        <v>4</v>
      </c>
      <c r="M1438" s="4" t="s">
        <v>5747</v>
      </c>
      <c r="N1438" s="4" t="s">
        <v>5748</v>
      </c>
      <c r="S1438" s="5" t="s">
        <v>96</v>
      </c>
      <c r="T1438" s="5" t="s">
        <v>97</v>
      </c>
      <c r="W1438" s="5" t="s">
        <v>352</v>
      </c>
      <c r="X1438" s="5" t="s">
        <v>8411</v>
      </c>
      <c r="Y1438" s="5" t="s">
        <v>22</v>
      </c>
      <c r="Z1438" s="5" t="s">
        <v>23</v>
      </c>
      <c r="AC1438" s="5">
        <v>44</v>
      </c>
      <c r="AD1438" s="5" t="s">
        <v>583</v>
      </c>
      <c r="AE1438" s="5" t="s">
        <v>584</v>
      </c>
    </row>
    <row r="1439" spans="1:72" ht="13.5" customHeight="1">
      <c r="A1439" s="7" t="str">
        <f>HYPERLINK("http://kyu.snu.ac.kr/sdhj/index.jsp?type=hj/GK14746_00IM0001_125a.jpg","1867_수북면_125a")</f>
        <v>1867_수북면_125a</v>
      </c>
      <c r="B1439" s="4">
        <v>1867</v>
      </c>
      <c r="C1439" s="4" t="s">
        <v>7681</v>
      </c>
      <c r="D1439" s="4" t="s">
        <v>7682</v>
      </c>
      <c r="E1439" s="4">
        <v>1438</v>
      </c>
      <c r="F1439" s="5">
        <v>7</v>
      </c>
      <c r="G1439" s="5" t="s">
        <v>4149</v>
      </c>
      <c r="H1439" s="5" t="s">
        <v>4150</v>
      </c>
      <c r="I1439" s="5">
        <v>22</v>
      </c>
      <c r="L1439" s="5">
        <v>4</v>
      </c>
      <c r="M1439" s="4" t="s">
        <v>5747</v>
      </c>
      <c r="N1439" s="4" t="s">
        <v>5748</v>
      </c>
      <c r="S1439" s="5" t="s">
        <v>254</v>
      </c>
      <c r="T1439" s="5" t="s">
        <v>255</v>
      </c>
      <c r="Y1439" s="5" t="s">
        <v>5757</v>
      </c>
      <c r="Z1439" s="5" t="s">
        <v>5758</v>
      </c>
      <c r="AC1439" s="5">
        <v>27</v>
      </c>
      <c r="AD1439" s="5" t="s">
        <v>174</v>
      </c>
      <c r="AE1439" s="5" t="s">
        <v>175</v>
      </c>
    </row>
    <row r="1440" spans="1:72" ht="13.5" customHeight="1">
      <c r="A1440" s="7" t="str">
        <f>HYPERLINK("http://kyu.snu.ac.kr/sdhj/index.jsp?type=hj/GK14746_00IM0001_125a.jpg","1867_수북면_125a")</f>
        <v>1867_수북면_125a</v>
      </c>
      <c r="B1440" s="4">
        <v>1867</v>
      </c>
      <c r="C1440" s="4" t="s">
        <v>7681</v>
      </c>
      <c r="D1440" s="4" t="s">
        <v>7682</v>
      </c>
      <c r="E1440" s="4">
        <v>1439</v>
      </c>
      <c r="F1440" s="5">
        <v>7</v>
      </c>
      <c r="G1440" s="5" t="s">
        <v>4149</v>
      </c>
      <c r="H1440" s="5" t="s">
        <v>4150</v>
      </c>
      <c r="I1440" s="5">
        <v>22</v>
      </c>
      <c r="L1440" s="5">
        <v>4</v>
      </c>
      <c r="M1440" s="4" t="s">
        <v>5747</v>
      </c>
      <c r="N1440" s="4" t="s">
        <v>5748</v>
      </c>
      <c r="S1440" s="5" t="s">
        <v>114</v>
      </c>
      <c r="T1440" s="5" t="s">
        <v>115</v>
      </c>
      <c r="Y1440" s="5" t="s">
        <v>5759</v>
      </c>
      <c r="Z1440" s="5" t="s">
        <v>5760</v>
      </c>
      <c r="AC1440" s="5">
        <v>19</v>
      </c>
      <c r="AD1440" s="5" t="s">
        <v>739</v>
      </c>
      <c r="AE1440" s="5" t="s">
        <v>740</v>
      </c>
    </row>
    <row r="1441" spans="1:72" ht="13.5" customHeight="1">
      <c r="A1441" s="7" t="str">
        <f>HYPERLINK("http://kyu.snu.ac.kr/sdhj/index.jsp?type=hj/GK14746_00IM0001_125a.jpg","1867_수북면_125a")</f>
        <v>1867_수북면_125a</v>
      </c>
      <c r="B1441" s="4">
        <v>1867</v>
      </c>
      <c r="C1441" s="4" t="s">
        <v>7681</v>
      </c>
      <c r="D1441" s="4" t="s">
        <v>7682</v>
      </c>
      <c r="E1441" s="4">
        <v>1440</v>
      </c>
      <c r="F1441" s="5">
        <v>7</v>
      </c>
      <c r="G1441" s="5" t="s">
        <v>4149</v>
      </c>
      <c r="H1441" s="5" t="s">
        <v>4150</v>
      </c>
      <c r="I1441" s="5">
        <v>22</v>
      </c>
      <c r="L1441" s="5">
        <v>4</v>
      </c>
      <c r="M1441" s="4" t="s">
        <v>5747</v>
      </c>
      <c r="N1441" s="4" t="s">
        <v>5748</v>
      </c>
      <c r="S1441" s="5" t="s">
        <v>254</v>
      </c>
      <c r="T1441" s="5" t="s">
        <v>255</v>
      </c>
      <c r="Y1441" s="5" t="s">
        <v>5761</v>
      </c>
      <c r="Z1441" s="5" t="s">
        <v>5762</v>
      </c>
      <c r="AC1441" s="5">
        <v>32</v>
      </c>
      <c r="AD1441" s="5" t="s">
        <v>158</v>
      </c>
      <c r="AE1441" s="5" t="s">
        <v>159</v>
      </c>
    </row>
    <row r="1442" spans="1:72" ht="13.5" customHeight="1">
      <c r="A1442" s="7" t="str">
        <f>HYPERLINK("http://kyu.snu.ac.kr/sdhj/index.jsp?type=hj/GK14746_00IM0001_125a.jpg","1867_수북면_125a")</f>
        <v>1867_수북면_125a</v>
      </c>
      <c r="B1442" s="4">
        <v>1867</v>
      </c>
      <c r="C1442" s="4" t="s">
        <v>7681</v>
      </c>
      <c r="D1442" s="4" t="s">
        <v>7682</v>
      </c>
      <c r="E1442" s="4">
        <v>1441</v>
      </c>
      <c r="F1442" s="5">
        <v>7</v>
      </c>
      <c r="G1442" s="5" t="s">
        <v>4149</v>
      </c>
      <c r="H1442" s="5" t="s">
        <v>4150</v>
      </c>
      <c r="I1442" s="5">
        <v>22</v>
      </c>
      <c r="L1442" s="5">
        <v>4</v>
      </c>
      <c r="M1442" s="4" t="s">
        <v>5747</v>
      </c>
      <c r="N1442" s="4" t="s">
        <v>5748</v>
      </c>
      <c r="S1442" s="5" t="s">
        <v>114</v>
      </c>
      <c r="T1442" s="5" t="s">
        <v>115</v>
      </c>
      <c r="Y1442" s="5" t="s">
        <v>5763</v>
      </c>
      <c r="Z1442" s="5" t="s">
        <v>5764</v>
      </c>
      <c r="AC1442" s="5">
        <v>12</v>
      </c>
      <c r="AD1442" s="5" t="s">
        <v>130</v>
      </c>
      <c r="AE1442" s="5" t="s">
        <v>131</v>
      </c>
    </row>
    <row r="1443" spans="1:72" ht="13.5" customHeight="1">
      <c r="A1443" s="7" t="str">
        <f>HYPERLINK("http://kyu.snu.ac.kr/sdhj/index.jsp?type=hj/GK14746_00IM0001_125a.jpg","1867_수북면_125a")</f>
        <v>1867_수북면_125a</v>
      </c>
      <c r="B1443" s="4">
        <v>1867</v>
      </c>
      <c r="C1443" s="4" t="s">
        <v>7681</v>
      </c>
      <c r="D1443" s="4" t="s">
        <v>7682</v>
      </c>
      <c r="E1443" s="4">
        <v>1442</v>
      </c>
      <c r="F1443" s="5">
        <v>7</v>
      </c>
      <c r="G1443" s="5" t="s">
        <v>4149</v>
      </c>
      <c r="H1443" s="5" t="s">
        <v>4150</v>
      </c>
      <c r="I1443" s="5">
        <v>22</v>
      </c>
      <c r="L1443" s="5">
        <v>4</v>
      </c>
      <c r="M1443" s="4" t="s">
        <v>5747</v>
      </c>
      <c r="N1443" s="4" t="s">
        <v>5748</v>
      </c>
      <c r="T1443" s="5" t="s">
        <v>7887</v>
      </c>
      <c r="U1443" s="5" t="s">
        <v>170</v>
      </c>
      <c r="V1443" s="5" t="s">
        <v>171</v>
      </c>
      <c r="Y1443" s="5" t="s">
        <v>551</v>
      </c>
      <c r="Z1443" s="5" t="s">
        <v>552</v>
      </c>
      <c r="AD1443" s="5" t="s">
        <v>128</v>
      </c>
      <c r="AE1443" s="5" t="s">
        <v>129</v>
      </c>
    </row>
    <row r="1444" spans="1:72" ht="13.5" customHeight="1">
      <c r="A1444" s="7" t="str">
        <f>HYPERLINK("http://kyu.snu.ac.kr/sdhj/index.jsp?type=hj/GK14746_00IM0001_125a.jpg","1867_수북면_125a")</f>
        <v>1867_수북면_125a</v>
      </c>
      <c r="B1444" s="4">
        <v>1867</v>
      </c>
      <c r="C1444" s="4" t="s">
        <v>7681</v>
      </c>
      <c r="D1444" s="4" t="s">
        <v>7682</v>
      </c>
      <c r="E1444" s="4">
        <v>1443</v>
      </c>
      <c r="F1444" s="5">
        <v>7</v>
      </c>
      <c r="G1444" s="5" t="s">
        <v>4149</v>
      </c>
      <c r="H1444" s="5" t="s">
        <v>4150</v>
      </c>
      <c r="I1444" s="5">
        <v>22</v>
      </c>
      <c r="L1444" s="5">
        <v>4</v>
      </c>
      <c r="M1444" s="4" t="s">
        <v>5747</v>
      </c>
      <c r="N1444" s="4" t="s">
        <v>5748</v>
      </c>
      <c r="T1444" s="5" t="s">
        <v>7887</v>
      </c>
      <c r="U1444" s="5" t="s">
        <v>170</v>
      </c>
      <c r="V1444" s="5" t="s">
        <v>171</v>
      </c>
      <c r="Y1444" s="5" t="s">
        <v>5765</v>
      </c>
      <c r="Z1444" s="5" t="s">
        <v>5766</v>
      </c>
      <c r="AD1444" s="5" t="s">
        <v>174</v>
      </c>
      <c r="AE1444" s="5" t="s">
        <v>175</v>
      </c>
    </row>
    <row r="1445" spans="1:72" ht="13.5" customHeight="1">
      <c r="A1445" s="7" t="str">
        <f>HYPERLINK("http://kyu.snu.ac.kr/sdhj/index.jsp?type=hj/GK14746_00IM0001_125a.jpg","1867_수북면_125a")</f>
        <v>1867_수북면_125a</v>
      </c>
      <c r="B1445" s="4">
        <v>1867</v>
      </c>
      <c r="C1445" s="4" t="s">
        <v>7681</v>
      </c>
      <c r="D1445" s="4" t="s">
        <v>7682</v>
      </c>
      <c r="E1445" s="4">
        <v>1444</v>
      </c>
      <c r="F1445" s="5">
        <v>7</v>
      </c>
      <c r="G1445" s="5" t="s">
        <v>4149</v>
      </c>
      <c r="H1445" s="5" t="s">
        <v>4150</v>
      </c>
      <c r="I1445" s="5">
        <v>22</v>
      </c>
      <c r="L1445" s="5">
        <v>5</v>
      </c>
      <c r="M1445" s="4" t="s">
        <v>5767</v>
      </c>
      <c r="N1445" s="4" t="s">
        <v>5768</v>
      </c>
      <c r="T1445" s="5" t="s">
        <v>8298</v>
      </c>
      <c r="U1445" s="5" t="s">
        <v>369</v>
      </c>
      <c r="V1445" s="5" t="s">
        <v>370</v>
      </c>
      <c r="W1445" s="5" t="s">
        <v>78</v>
      </c>
      <c r="X1445" s="5" t="s">
        <v>79</v>
      </c>
      <c r="Y1445" s="5" t="s">
        <v>5769</v>
      </c>
      <c r="Z1445" s="5" t="s">
        <v>5770</v>
      </c>
      <c r="AC1445" s="5">
        <v>57</v>
      </c>
      <c r="AD1445" s="5" t="s">
        <v>340</v>
      </c>
      <c r="AE1445" s="5" t="s">
        <v>341</v>
      </c>
      <c r="AJ1445" s="5" t="s">
        <v>35</v>
      </c>
      <c r="AK1445" s="5" t="s">
        <v>36</v>
      </c>
      <c r="AL1445" s="5" t="s">
        <v>160</v>
      </c>
      <c r="AM1445" s="5" t="s">
        <v>161</v>
      </c>
      <c r="AT1445" s="5" t="s">
        <v>369</v>
      </c>
      <c r="AU1445" s="5" t="s">
        <v>370</v>
      </c>
      <c r="AV1445" s="5" t="s">
        <v>5771</v>
      </c>
      <c r="AW1445" s="5" t="s">
        <v>1170</v>
      </c>
      <c r="BG1445" s="5" t="s">
        <v>369</v>
      </c>
      <c r="BH1445" s="5" t="s">
        <v>370</v>
      </c>
      <c r="BI1445" s="5" t="s">
        <v>5772</v>
      </c>
      <c r="BJ1445" s="5" t="s">
        <v>5773</v>
      </c>
      <c r="BK1445" s="5" t="s">
        <v>369</v>
      </c>
      <c r="BL1445" s="5" t="s">
        <v>370</v>
      </c>
      <c r="BM1445" s="5" t="s">
        <v>5774</v>
      </c>
      <c r="BN1445" s="5" t="s">
        <v>5775</v>
      </c>
      <c r="BO1445" s="5" t="s">
        <v>369</v>
      </c>
      <c r="BP1445" s="5" t="s">
        <v>370</v>
      </c>
      <c r="BQ1445" s="5" t="s">
        <v>5776</v>
      </c>
      <c r="BR1445" s="5" t="s">
        <v>5777</v>
      </c>
      <c r="BS1445" s="5" t="s">
        <v>160</v>
      </c>
      <c r="BT1445" s="5" t="s">
        <v>161</v>
      </c>
    </row>
    <row r="1446" spans="1:72" ht="13.5" customHeight="1">
      <c r="A1446" s="7" t="str">
        <f>HYPERLINK("http://kyu.snu.ac.kr/sdhj/index.jsp?type=hj/GK14746_00IM0001_125a.jpg","1867_수북면_125a")</f>
        <v>1867_수북면_125a</v>
      </c>
      <c r="B1446" s="4">
        <v>1867</v>
      </c>
      <c r="C1446" s="4" t="s">
        <v>8412</v>
      </c>
      <c r="D1446" s="4" t="s">
        <v>8413</v>
      </c>
      <c r="E1446" s="4">
        <v>1445</v>
      </c>
      <c r="F1446" s="5">
        <v>7</v>
      </c>
      <c r="G1446" s="5" t="s">
        <v>4149</v>
      </c>
      <c r="H1446" s="5" t="s">
        <v>4150</v>
      </c>
      <c r="I1446" s="5">
        <v>22</v>
      </c>
      <c r="L1446" s="5">
        <v>5</v>
      </c>
      <c r="M1446" s="4" t="s">
        <v>5767</v>
      </c>
      <c r="N1446" s="4" t="s">
        <v>5768</v>
      </c>
      <c r="S1446" s="5" t="s">
        <v>96</v>
      </c>
      <c r="T1446" s="5" t="s">
        <v>97</v>
      </c>
      <c r="W1446" s="5" t="s">
        <v>403</v>
      </c>
      <c r="X1446" s="5" t="s">
        <v>404</v>
      </c>
      <c r="Y1446" s="5" t="s">
        <v>22</v>
      </c>
      <c r="Z1446" s="5" t="s">
        <v>23</v>
      </c>
      <c r="AC1446" s="5">
        <v>58</v>
      </c>
      <c r="AD1446" s="5" t="s">
        <v>2443</v>
      </c>
      <c r="AE1446" s="5" t="s">
        <v>2444</v>
      </c>
      <c r="AJ1446" s="5" t="s">
        <v>35</v>
      </c>
      <c r="AK1446" s="5" t="s">
        <v>36</v>
      </c>
      <c r="AL1446" s="5" t="s">
        <v>5778</v>
      </c>
      <c r="AM1446" s="5" t="s">
        <v>8414</v>
      </c>
      <c r="AT1446" s="5" t="s">
        <v>102</v>
      </c>
      <c r="AU1446" s="5" t="s">
        <v>103</v>
      </c>
      <c r="AV1446" s="5" t="s">
        <v>5779</v>
      </c>
      <c r="AW1446" s="5" t="s">
        <v>5780</v>
      </c>
      <c r="BG1446" s="5" t="s">
        <v>102</v>
      </c>
      <c r="BH1446" s="5" t="s">
        <v>103</v>
      </c>
      <c r="BI1446" s="5" t="s">
        <v>5781</v>
      </c>
      <c r="BJ1446" s="5" t="s">
        <v>750</v>
      </c>
      <c r="BK1446" s="5" t="s">
        <v>369</v>
      </c>
      <c r="BL1446" s="5" t="s">
        <v>370</v>
      </c>
      <c r="BM1446" s="5" t="s">
        <v>5782</v>
      </c>
      <c r="BN1446" s="5" t="s">
        <v>5783</v>
      </c>
      <c r="BO1446" s="5" t="s">
        <v>102</v>
      </c>
      <c r="BP1446" s="5" t="s">
        <v>103</v>
      </c>
      <c r="BQ1446" s="5" t="s">
        <v>5784</v>
      </c>
      <c r="BR1446" s="5" t="s">
        <v>5785</v>
      </c>
      <c r="BS1446" s="5" t="s">
        <v>228</v>
      </c>
      <c r="BT1446" s="5" t="s">
        <v>229</v>
      </c>
    </row>
    <row r="1447" spans="1:72" ht="13.5" customHeight="1">
      <c r="A1447" s="7" t="str">
        <f>HYPERLINK("http://kyu.snu.ac.kr/sdhj/index.jsp?type=hj/GK14746_00IM0001_125a.jpg","1867_수북면_125a")</f>
        <v>1867_수북면_125a</v>
      </c>
      <c r="B1447" s="4">
        <v>1867</v>
      </c>
      <c r="C1447" s="4" t="s">
        <v>7739</v>
      </c>
      <c r="D1447" s="4" t="s">
        <v>7740</v>
      </c>
      <c r="E1447" s="4">
        <v>1446</v>
      </c>
      <c r="F1447" s="5">
        <v>7</v>
      </c>
      <c r="G1447" s="5" t="s">
        <v>4149</v>
      </c>
      <c r="H1447" s="5" t="s">
        <v>4150</v>
      </c>
      <c r="I1447" s="5">
        <v>22</v>
      </c>
      <c r="L1447" s="5">
        <v>5</v>
      </c>
      <c r="M1447" s="4" t="s">
        <v>5767</v>
      </c>
      <c r="N1447" s="4" t="s">
        <v>5768</v>
      </c>
      <c r="S1447" s="5" t="s">
        <v>254</v>
      </c>
      <c r="T1447" s="5" t="s">
        <v>255</v>
      </c>
      <c r="Y1447" s="5" t="s">
        <v>5786</v>
      </c>
      <c r="Z1447" s="5" t="s">
        <v>5787</v>
      </c>
      <c r="AC1447" s="5">
        <v>45</v>
      </c>
      <c r="AD1447" s="5" t="s">
        <v>503</v>
      </c>
      <c r="AE1447" s="5" t="s">
        <v>504</v>
      </c>
    </row>
    <row r="1448" spans="1:72" ht="13.5" customHeight="1">
      <c r="A1448" s="7" t="str">
        <f>HYPERLINK("http://kyu.snu.ac.kr/sdhj/index.jsp?type=hj/GK14746_00IM0001_125a.jpg","1867_수북면_125a")</f>
        <v>1867_수북면_125a</v>
      </c>
      <c r="B1448" s="4">
        <v>1867</v>
      </c>
      <c r="C1448" s="4" t="s">
        <v>7631</v>
      </c>
      <c r="D1448" s="4" t="s">
        <v>7632</v>
      </c>
      <c r="E1448" s="4">
        <v>1447</v>
      </c>
      <c r="F1448" s="5">
        <v>7</v>
      </c>
      <c r="G1448" s="5" t="s">
        <v>4149</v>
      </c>
      <c r="H1448" s="5" t="s">
        <v>4150</v>
      </c>
      <c r="I1448" s="5">
        <v>22</v>
      </c>
      <c r="L1448" s="5">
        <v>5</v>
      </c>
      <c r="M1448" s="4" t="s">
        <v>5767</v>
      </c>
      <c r="N1448" s="4" t="s">
        <v>5768</v>
      </c>
      <c r="S1448" s="5" t="s">
        <v>114</v>
      </c>
      <c r="T1448" s="5" t="s">
        <v>115</v>
      </c>
      <c r="Y1448" s="5" t="s">
        <v>4480</v>
      </c>
      <c r="Z1448" s="5" t="s">
        <v>4481</v>
      </c>
      <c r="AC1448" s="5">
        <v>27</v>
      </c>
      <c r="AD1448" s="5" t="s">
        <v>174</v>
      </c>
      <c r="AE1448" s="5" t="s">
        <v>175</v>
      </c>
    </row>
    <row r="1449" spans="1:72" ht="13.5" customHeight="1">
      <c r="A1449" s="7" t="str">
        <f>HYPERLINK("http://kyu.snu.ac.kr/sdhj/index.jsp?type=hj/GK14746_00IM0001_125a.jpg","1867_수북면_125a")</f>
        <v>1867_수북면_125a</v>
      </c>
      <c r="B1449" s="4">
        <v>1867</v>
      </c>
      <c r="C1449" s="4" t="s">
        <v>7631</v>
      </c>
      <c r="D1449" s="4" t="s">
        <v>7632</v>
      </c>
      <c r="E1449" s="4">
        <v>1448</v>
      </c>
      <c r="F1449" s="5">
        <v>7</v>
      </c>
      <c r="G1449" s="5" t="s">
        <v>4149</v>
      </c>
      <c r="H1449" s="5" t="s">
        <v>4150</v>
      </c>
      <c r="I1449" s="5">
        <v>22</v>
      </c>
      <c r="L1449" s="5">
        <v>5</v>
      </c>
      <c r="M1449" s="4" t="s">
        <v>5767</v>
      </c>
      <c r="N1449" s="4" t="s">
        <v>5768</v>
      </c>
      <c r="S1449" s="5" t="s">
        <v>114</v>
      </c>
      <c r="T1449" s="5" t="s">
        <v>115</v>
      </c>
      <c r="Y1449" s="5" t="s">
        <v>5788</v>
      </c>
      <c r="Z1449" s="5" t="s">
        <v>5789</v>
      </c>
      <c r="AC1449" s="5">
        <v>24</v>
      </c>
      <c r="AD1449" s="5" t="s">
        <v>268</v>
      </c>
      <c r="AE1449" s="5" t="s">
        <v>269</v>
      </c>
    </row>
    <row r="1450" spans="1:72" ht="13.5" customHeight="1">
      <c r="A1450" s="7" t="str">
        <f>HYPERLINK("http://kyu.snu.ac.kr/sdhj/index.jsp?type=hj/GK14746_00IM0001_125a.jpg","1867_수북면_125a")</f>
        <v>1867_수북면_125a</v>
      </c>
      <c r="B1450" s="4">
        <v>1867</v>
      </c>
      <c r="C1450" s="4" t="s">
        <v>7631</v>
      </c>
      <c r="D1450" s="4" t="s">
        <v>7632</v>
      </c>
      <c r="E1450" s="4">
        <v>1449</v>
      </c>
      <c r="F1450" s="5">
        <v>7</v>
      </c>
      <c r="G1450" s="5" t="s">
        <v>4149</v>
      </c>
      <c r="H1450" s="5" t="s">
        <v>4150</v>
      </c>
      <c r="I1450" s="5">
        <v>23</v>
      </c>
      <c r="J1450" s="5" t="s">
        <v>5790</v>
      </c>
      <c r="K1450" s="5" t="s">
        <v>5791</v>
      </c>
      <c r="L1450" s="5">
        <v>1</v>
      </c>
      <c r="M1450" s="4" t="s">
        <v>5790</v>
      </c>
      <c r="N1450" s="4" t="s">
        <v>5791</v>
      </c>
      <c r="T1450" s="5" t="s">
        <v>7713</v>
      </c>
      <c r="U1450" s="5" t="s">
        <v>369</v>
      </c>
      <c r="V1450" s="5" t="s">
        <v>370</v>
      </c>
      <c r="W1450" s="5" t="s">
        <v>78</v>
      </c>
      <c r="X1450" s="5" t="s">
        <v>79</v>
      </c>
      <c r="Y1450" s="5" t="s">
        <v>5395</v>
      </c>
      <c r="Z1450" s="5" t="s">
        <v>5396</v>
      </c>
      <c r="AC1450" s="5">
        <v>63</v>
      </c>
      <c r="AD1450" s="5" t="s">
        <v>2512</v>
      </c>
      <c r="AE1450" s="5" t="s">
        <v>2513</v>
      </c>
      <c r="AJ1450" s="5" t="s">
        <v>35</v>
      </c>
      <c r="AK1450" s="5" t="s">
        <v>36</v>
      </c>
      <c r="AL1450" s="5" t="s">
        <v>160</v>
      </c>
      <c r="AM1450" s="5" t="s">
        <v>161</v>
      </c>
      <c r="AT1450" s="5" t="s">
        <v>369</v>
      </c>
      <c r="AU1450" s="5" t="s">
        <v>370</v>
      </c>
      <c r="AV1450" s="5" t="s">
        <v>5792</v>
      </c>
      <c r="AW1450" s="5" t="s">
        <v>5793</v>
      </c>
      <c r="BG1450" s="5" t="s">
        <v>369</v>
      </c>
      <c r="BH1450" s="5" t="s">
        <v>370</v>
      </c>
      <c r="BI1450" s="5" t="s">
        <v>5794</v>
      </c>
      <c r="BJ1450" s="5" t="s">
        <v>1253</v>
      </c>
      <c r="BK1450" s="5" t="s">
        <v>369</v>
      </c>
      <c r="BL1450" s="5" t="s">
        <v>370</v>
      </c>
      <c r="BM1450" s="5" t="s">
        <v>1249</v>
      </c>
      <c r="BN1450" s="5" t="s">
        <v>1250</v>
      </c>
      <c r="BO1450" s="5" t="s">
        <v>369</v>
      </c>
      <c r="BP1450" s="5" t="s">
        <v>370</v>
      </c>
      <c r="BQ1450" s="5" t="s">
        <v>8415</v>
      </c>
      <c r="BR1450" s="5" t="s">
        <v>5795</v>
      </c>
      <c r="BS1450" s="5" t="s">
        <v>228</v>
      </c>
      <c r="BT1450" s="5" t="s">
        <v>229</v>
      </c>
    </row>
    <row r="1451" spans="1:72" ht="13.5" customHeight="1">
      <c r="A1451" s="7" t="str">
        <f>HYPERLINK("http://kyu.snu.ac.kr/sdhj/index.jsp?type=hj/GK14746_00IM0001_125a.jpg","1867_수북면_125a")</f>
        <v>1867_수북면_125a</v>
      </c>
      <c r="B1451" s="4">
        <v>1867</v>
      </c>
      <c r="C1451" s="4" t="s">
        <v>8416</v>
      </c>
      <c r="D1451" s="4" t="s">
        <v>8417</v>
      </c>
      <c r="E1451" s="4">
        <v>1450</v>
      </c>
      <c r="F1451" s="5">
        <v>7</v>
      </c>
      <c r="G1451" s="5" t="s">
        <v>4149</v>
      </c>
      <c r="H1451" s="5" t="s">
        <v>4150</v>
      </c>
      <c r="I1451" s="5">
        <v>23</v>
      </c>
      <c r="L1451" s="5">
        <v>1</v>
      </c>
      <c r="M1451" s="4" t="s">
        <v>5790</v>
      </c>
      <c r="N1451" s="4" t="s">
        <v>5791</v>
      </c>
      <c r="S1451" s="5" t="s">
        <v>114</v>
      </c>
      <c r="T1451" s="5" t="s">
        <v>115</v>
      </c>
      <c r="Y1451" s="5" t="s">
        <v>2236</v>
      </c>
      <c r="Z1451" s="5" t="s">
        <v>2237</v>
      </c>
      <c r="AC1451" s="5">
        <v>34</v>
      </c>
      <c r="AD1451" s="5" t="s">
        <v>495</v>
      </c>
      <c r="AE1451" s="5" t="s">
        <v>496</v>
      </c>
    </row>
    <row r="1452" spans="1:72" ht="13.5" customHeight="1">
      <c r="A1452" s="7" t="str">
        <f>HYPERLINK("http://kyu.snu.ac.kr/sdhj/index.jsp?type=hj/GK14746_00IM0001_125a.jpg","1867_수북면_125a")</f>
        <v>1867_수북면_125a</v>
      </c>
      <c r="B1452" s="4">
        <v>1867</v>
      </c>
      <c r="C1452" s="4" t="s">
        <v>7677</v>
      </c>
      <c r="D1452" s="4" t="s">
        <v>7678</v>
      </c>
      <c r="E1452" s="4">
        <v>1451</v>
      </c>
      <c r="F1452" s="5">
        <v>7</v>
      </c>
      <c r="G1452" s="5" t="s">
        <v>4149</v>
      </c>
      <c r="H1452" s="5" t="s">
        <v>4150</v>
      </c>
      <c r="I1452" s="5">
        <v>23</v>
      </c>
      <c r="L1452" s="5">
        <v>2</v>
      </c>
      <c r="M1452" s="4" t="s">
        <v>5796</v>
      </c>
      <c r="N1452" s="4" t="s">
        <v>5797</v>
      </c>
      <c r="T1452" s="5" t="s">
        <v>8418</v>
      </c>
      <c r="U1452" s="5" t="s">
        <v>369</v>
      </c>
      <c r="V1452" s="5" t="s">
        <v>370</v>
      </c>
      <c r="W1452" s="5" t="s">
        <v>210</v>
      </c>
      <c r="X1452" s="5" t="s">
        <v>211</v>
      </c>
      <c r="Y1452" s="5" t="s">
        <v>5798</v>
      </c>
      <c r="Z1452" s="5" t="s">
        <v>2952</v>
      </c>
      <c r="AC1452" s="5">
        <v>70</v>
      </c>
      <c r="AD1452" s="5" t="s">
        <v>858</v>
      </c>
      <c r="AE1452" s="5" t="s">
        <v>859</v>
      </c>
      <c r="AJ1452" s="5" t="s">
        <v>35</v>
      </c>
      <c r="AK1452" s="5" t="s">
        <v>36</v>
      </c>
      <c r="AL1452" s="5" t="s">
        <v>154</v>
      </c>
      <c r="AM1452" s="5" t="s">
        <v>155</v>
      </c>
      <c r="AT1452" s="5" t="s">
        <v>1205</v>
      </c>
      <c r="AU1452" s="5" t="s">
        <v>1543</v>
      </c>
      <c r="AV1452" s="5" t="s">
        <v>5799</v>
      </c>
      <c r="AW1452" s="5" t="s">
        <v>5800</v>
      </c>
      <c r="BG1452" s="5" t="s">
        <v>5801</v>
      </c>
      <c r="BH1452" s="5" t="s">
        <v>5802</v>
      </c>
      <c r="BI1452" s="5" t="s">
        <v>1748</v>
      </c>
      <c r="BJ1452" s="5" t="s">
        <v>1749</v>
      </c>
      <c r="BK1452" s="5" t="s">
        <v>144</v>
      </c>
      <c r="BL1452" s="5" t="s">
        <v>145</v>
      </c>
      <c r="BM1452" s="5" t="s">
        <v>5803</v>
      </c>
      <c r="BN1452" s="5" t="s">
        <v>5132</v>
      </c>
      <c r="BO1452" s="5" t="s">
        <v>144</v>
      </c>
      <c r="BP1452" s="5" t="s">
        <v>145</v>
      </c>
      <c r="BQ1452" s="5" t="s">
        <v>5804</v>
      </c>
      <c r="BR1452" s="5" t="s">
        <v>5805</v>
      </c>
      <c r="BS1452" s="5" t="s">
        <v>342</v>
      </c>
      <c r="BT1452" s="5" t="s">
        <v>343</v>
      </c>
    </row>
    <row r="1453" spans="1:72" ht="13.5" customHeight="1">
      <c r="A1453" s="7" t="str">
        <f>HYPERLINK("http://kyu.snu.ac.kr/sdhj/index.jsp?type=hj/GK14746_00IM0001_125a.jpg","1867_수북면_125a")</f>
        <v>1867_수북면_125a</v>
      </c>
      <c r="B1453" s="4">
        <v>1867</v>
      </c>
      <c r="C1453" s="4" t="s">
        <v>7481</v>
      </c>
      <c r="D1453" s="4" t="s">
        <v>7482</v>
      </c>
      <c r="E1453" s="4">
        <v>1452</v>
      </c>
      <c r="F1453" s="5">
        <v>7</v>
      </c>
      <c r="G1453" s="5" t="s">
        <v>4149</v>
      </c>
      <c r="H1453" s="5" t="s">
        <v>4150</v>
      </c>
      <c r="I1453" s="5">
        <v>23</v>
      </c>
      <c r="L1453" s="5">
        <v>2</v>
      </c>
      <c r="M1453" s="4" t="s">
        <v>5796</v>
      </c>
      <c r="N1453" s="4" t="s">
        <v>5797</v>
      </c>
      <c r="S1453" s="5" t="s">
        <v>254</v>
      </c>
      <c r="T1453" s="5" t="s">
        <v>255</v>
      </c>
      <c r="Y1453" s="5" t="s">
        <v>5806</v>
      </c>
      <c r="Z1453" s="5" t="s">
        <v>5807</v>
      </c>
      <c r="AC1453" s="5">
        <v>61</v>
      </c>
      <c r="AD1453" s="5" t="s">
        <v>2205</v>
      </c>
      <c r="AE1453" s="5" t="s">
        <v>2206</v>
      </c>
    </row>
    <row r="1454" spans="1:72" ht="13.5" customHeight="1">
      <c r="A1454" s="7" t="str">
        <f>HYPERLINK("http://kyu.snu.ac.kr/sdhj/index.jsp?type=hj/GK14746_00IM0001_125a.jpg","1867_수북면_125a")</f>
        <v>1867_수북면_125a</v>
      </c>
      <c r="B1454" s="4">
        <v>1867</v>
      </c>
      <c r="C1454" s="4" t="s">
        <v>8419</v>
      </c>
      <c r="D1454" s="4" t="s">
        <v>8420</v>
      </c>
      <c r="E1454" s="4">
        <v>1453</v>
      </c>
      <c r="F1454" s="5">
        <v>7</v>
      </c>
      <c r="G1454" s="5" t="s">
        <v>4149</v>
      </c>
      <c r="H1454" s="5" t="s">
        <v>4150</v>
      </c>
      <c r="I1454" s="5">
        <v>23</v>
      </c>
      <c r="L1454" s="5">
        <v>2</v>
      </c>
      <c r="M1454" s="4" t="s">
        <v>5796</v>
      </c>
      <c r="N1454" s="4" t="s">
        <v>5797</v>
      </c>
      <c r="S1454" s="5" t="s">
        <v>2162</v>
      </c>
      <c r="T1454" s="5" t="s">
        <v>2163</v>
      </c>
      <c r="W1454" s="5" t="s">
        <v>192</v>
      </c>
      <c r="X1454" s="5" t="s">
        <v>193</v>
      </c>
      <c r="Y1454" s="5" t="s">
        <v>156</v>
      </c>
      <c r="Z1454" s="5" t="s">
        <v>157</v>
      </c>
      <c r="AC1454" s="5">
        <v>55</v>
      </c>
      <c r="AD1454" s="5" t="s">
        <v>479</v>
      </c>
      <c r="AE1454" s="5" t="s">
        <v>480</v>
      </c>
    </row>
    <row r="1455" spans="1:72" ht="13.5" customHeight="1">
      <c r="A1455" s="7" t="str">
        <f>HYPERLINK("http://kyu.snu.ac.kr/sdhj/index.jsp?type=hj/GK14746_00IM0001_125a.jpg","1867_수북면_125a")</f>
        <v>1867_수북면_125a</v>
      </c>
      <c r="B1455" s="4">
        <v>1867</v>
      </c>
      <c r="C1455" s="4" t="s">
        <v>8419</v>
      </c>
      <c r="D1455" s="4" t="s">
        <v>8420</v>
      </c>
      <c r="E1455" s="4">
        <v>1454</v>
      </c>
      <c r="F1455" s="5">
        <v>7</v>
      </c>
      <c r="G1455" s="5" t="s">
        <v>4149</v>
      </c>
      <c r="H1455" s="5" t="s">
        <v>4150</v>
      </c>
      <c r="I1455" s="5">
        <v>23</v>
      </c>
      <c r="L1455" s="5">
        <v>2</v>
      </c>
      <c r="M1455" s="4" t="s">
        <v>5796</v>
      </c>
      <c r="N1455" s="4" t="s">
        <v>5797</v>
      </c>
      <c r="S1455" s="5" t="s">
        <v>254</v>
      </c>
      <c r="T1455" s="5" t="s">
        <v>255</v>
      </c>
      <c r="Y1455" s="5" t="s">
        <v>5808</v>
      </c>
      <c r="Z1455" s="5" t="s">
        <v>5809</v>
      </c>
      <c r="AC1455" s="5">
        <v>54</v>
      </c>
      <c r="AD1455" s="5" t="s">
        <v>970</v>
      </c>
      <c r="AE1455" s="5" t="s">
        <v>971</v>
      </c>
    </row>
    <row r="1456" spans="1:72" ht="13.5" customHeight="1">
      <c r="A1456" s="7" t="str">
        <f>HYPERLINK("http://kyu.snu.ac.kr/sdhj/index.jsp?type=hj/GK14746_00IM0001_125a.jpg","1867_수북면_125a")</f>
        <v>1867_수북면_125a</v>
      </c>
      <c r="B1456" s="4">
        <v>1867</v>
      </c>
      <c r="C1456" s="4" t="s">
        <v>8419</v>
      </c>
      <c r="D1456" s="4" t="s">
        <v>8420</v>
      </c>
      <c r="E1456" s="4">
        <v>1455</v>
      </c>
      <c r="F1456" s="5">
        <v>7</v>
      </c>
      <c r="G1456" s="5" t="s">
        <v>4149</v>
      </c>
      <c r="H1456" s="5" t="s">
        <v>4150</v>
      </c>
      <c r="I1456" s="5">
        <v>23</v>
      </c>
      <c r="L1456" s="5">
        <v>2</v>
      </c>
      <c r="M1456" s="4" t="s">
        <v>5796</v>
      </c>
      <c r="N1456" s="4" t="s">
        <v>5797</v>
      </c>
      <c r="T1456" s="5" t="s">
        <v>8421</v>
      </c>
      <c r="U1456" s="5" t="s">
        <v>170</v>
      </c>
      <c r="V1456" s="5" t="s">
        <v>171</v>
      </c>
      <c r="Y1456" s="5" t="s">
        <v>5810</v>
      </c>
      <c r="Z1456" s="5" t="s">
        <v>5811</v>
      </c>
      <c r="AD1456" s="5" t="s">
        <v>304</v>
      </c>
      <c r="AE1456" s="5" t="s">
        <v>305</v>
      </c>
    </row>
    <row r="1457" spans="1:72" ht="13.5" customHeight="1">
      <c r="A1457" s="7" t="str">
        <f>HYPERLINK("http://kyu.snu.ac.kr/sdhj/index.jsp?type=hj/GK14746_00IM0001_125b.jpg","1867_수북면_125b")</f>
        <v>1867_수북면_125b</v>
      </c>
      <c r="B1457" s="4">
        <v>1867</v>
      </c>
      <c r="C1457" s="4" t="s">
        <v>8419</v>
      </c>
      <c r="D1457" s="4" t="s">
        <v>8420</v>
      </c>
      <c r="E1457" s="4">
        <v>1456</v>
      </c>
      <c r="F1457" s="5">
        <v>7</v>
      </c>
      <c r="G1457" s="5" t="s">
        <v>4149</v>
      </c>
      <c r="H1457" s="5" t="s">
        <v>4150</v>
      </c>
      <c r="I1457" s="5">
        <v>23</v>
      </c>
      <c r="L1457" s="5">
        <v>2</v>
      </c>
      <c r="M1457" s="4" t="s">
        <v>5796</v>
      </c>
      <c r="N1457" s="4" t="s">
        <v>5797</v>
      </c>
      <c r="T1457" s="5" t="s">
        <v>8421</v>
      </c>
      <c r="U1457" s="5" t="s">
        <v>170</v>
      </c>
      <c r="V1457" s="5" t="s">
        <v>171</v>
      </c>
      <c r="Y1457" s="5" t="s">
        <v>5812</v>
      </c>
      <c r="Z1457" s="5" t="s">
        <v>5813</v>
      </c>
      <c r="AD1457" s="5" t="s">
        <v>126</v>
      </c>
      <c r="AE1457" s="5" t="s">
        <v>127</v>
      </c>
    </row>
    <row r="1458" spans="1:72" ht="13.5" customHeight="1">
      <c r="A1458" s="7" t="str">
        <f>HYPERLINK("http://kyu.snu.ac.kr/sdhj/index.jsp?type=hj/GK14746_00IM0001_125b.jpg","1867_수북면_125b")</f>
        <v>1867_수북면_125b</v>
      </c>
      <c r="B1458" s="4">
        <v>1867</v>
      </c>
      <c r="C1458" s="4" t="s">
        <v>8419</v>
      </c>
      <c r="D1458" s="4" t="s">
        <v>8420</v>
      </c>
      <c r="E1458" s="4">
        <v>1457</v>
      </c>
      <c r="F1458" s="5">
        <v>7</v>
      </c>
      <c r="G1458" s="5" t="s">
        <v>4149</v>
      </c>
      <c r="H1458" s="5" t="s">
        <v>4150</v>
      </c>
      <c r="I1458" s="5">
        <v>23</v>
      </c>
      <c r="L1458" s="5">
        <v>3</v>
      </c>
      <c r="M1458" s="4" t="s">
        <v>5814</v>
      </c>
      <c r="N1458" s="4" t="s">
        <v>5815</v>
      </c>
      <c r="T1458" s="5" t="s">
        <v>7964</v>
      </c>
      <c r="U1458" s="5" t="s">
        <v>369</v>
      </c>
      <c r="V1458" s="5" t="s">
        <v>370</v>
      </c>
      <c r="W1458" s="5" t="s">
        <v>210</v>
      </c>
      <c r="X1458" s="5" t="s">
        <v>211</v>
      </c>
      <c r="Y1458" s="5" t="s">
        <v>5816</v>
      </c>
      <c r="Z1458" s="5" t="s">
        <v>1485</v>
      </c>
      <c r="AC1458" s="5">
        <v>54</v>
      </c>
      <c r="AD1458" s="5" t="s">
        <v>970</v>
      </c>
      <c r="AE1458" s="5" t="s">
        <v>971</v>
      </c>
      <c r="AJ1458" s="5" t="s">
        <v>35</v>
      </c>
      <c r="AK1458" s="5" t="s">
        <v>36</v>
      </c>
      <c r="AL1458" s="5" t="s">
        <v>154</v>
      </c>
      <c r="AM1458" s="5" t="s">
        <v>155</v>
      </c>
      <c r="AT1458" s="5" t="s">
        <v>369</v>
      </c>
      <c r="AU1458" s="5" t="s">
        <v>370</v>
      </c>
      <c r="AV1458" s="5" t="s">
        <v>5817</v>
      </c>
      <c r="AW1458" s="5" t="s">
        <v>5818</v>
      </c>
      <c r="BG1458" s="5" t="s">
        <v>4591</v>
      </c>
      <c r="BH1458" s="5" t="s">
        <v>4592</v>
      </c>
      <c r="BI1458" s="5" t="s">
        <v>5819</v>
      </c>
      <c r="BJ1458" s="5" t="s">
        <v>5820</v>
      </c>
      <c r="BK1458" s="5" t="s">
        <v>5223</v>
      </c>
      <c r="BL1458" s="5" t="s">
        <v>5224</v>
      </c>
      <c r="BM1458" s="5" t="s">
        <v>4157</v>
      </c>
      <c r="BN1458" s="5" t="s">
        <v>4158</v>
      </c>
      <c r="BO1458" s="5" t="s">
        <v>314</v>
      </c>
      <c r="BP1458" s="5" t="s">
        <v>315</v>
      </c>
      <c r="BQ1458" s="5" t="s">
        <v>5821</v>
      </c>
      <c r="BR1458" s="5" t="s">
        <v>5822</v>
      </c>
      <c r="BS1458" s="5" t="s">
        <v>228</v>
      </c>
      <c r="BT1458" s="5" t="s">
        <v>229</v>
      </c>
    </row>
    <row r="1459" spans="1:72" ht="13.5" customHeight="1">
      <c r="A1459" s="7" t="str">
        <f>HYPERLINK("http://kyu.snu.ac.kr/sdhj/index.jsp?type=hj/GK14746_00IM0001_125b.jpg","1867_수북면_125b")</f>
        <v>1867_수북면_125b</v>
      </c>
      <c r="B1459" s="4">
        <v>1867</v>
      </c>
      <c r="C1459" s="4" t="s">
        <v>8422</v>
      </c>
      <c r="D1459" s="4" t="s">
        <v>8423</v>
      </c>
      <c r="E1459" s="4">
        <v>1458</v>
      </c>
      <c r="F1459" s="5">
        <v>7</v>
      </c>
      <c r="G1459" s="5" t="s">
        <v>4149</v>
      </c>
      <c r="H1459" s="5" t="s">
        <v>4150</v>
      </c>
      <c r="I1459" s="5">
        <v>23</v>
      </c>
      <c r="L1459" s="5">
        <v>3</v>
      </c>
      <c r="M1459" s="4" t="s">
        <v>5814</v>
      </c>
      <c r="N1459" s="4" t="s">
        <v>5815</v>
      </c>
      <c r="S1459" s="5" t="s">
        <v>96</v>
      </c>
      <c r="T1459" s="5" t="s">
        <v>97</v>
      </c>
      <c r="W1459" s="5" t="s">
        <v>678</v>
      </c>
      <c r="X1459" s="5" t="s">
        <v>679</v>
      </c>
      <c r="Y1459" s="5" t="s">
        <v>22</v>
      </c>
      <c r="Z1459" s="5" t="s">
        <v>23</v>
      </c>
      <c r="AC1459" s="5">
        <v>47</v>
      </c>
      <c r="AD1459" s="5" t="s">
        <v>771</v>
      </c>
      <c r="AE1459" s="5" t="s">
        <v>772</v>
      </c>
      <c r="AJ1459" s="5" t="s">
        <v>35</v>
      </c>
      <c r="AK1459" s="5" t="s">
        <v>36</v>
      </c>
      <c r="AL1459" s="5" t="s">
        <v>2529</v>
      </c>
      <c r="AM1459" s="5" t="s">
        <v>2530</v>
      </c>
      <c r="AT1459" s="5" t="s">
        <v>369</v>
      </c>
      <c r="AU1459" s="5" t="s">
        <v>370</v>
      </c>
      <c r="AV1459" s="5" t="s">
        <v>5823</v>
      </c>
      <c r="AW1459" s="5" t="s">
        <v>5824</v>
      </c>
      <c r="BG1459" s="5" t="s">
        <v>369</v>
      </c>
      <c r="BH1459" s="5" t="s">
        <v>370</v>
      </c>
      <c r="BI1459" s="5" t="s">
        <v>5825</v>
      </c>
      <c r="BJ1459" s="5" t="s">
        <v>5826</v>
      </c>
      <c r="BK1459" s="5" t="s">
        <v>369</v>
      </c>
      <c r="BL1459" s="5" t="s">
        <v>370</v>
      </c>
      <c r="BM1459" s="5" t="s">
        <v>3117</v>
      </c>
      <c r="BN1459" s="5" t="s">
        <v>2121</v>
      </c>
      <c r="BO1459" s="5" t="s">
        <v>369</v>
      </c>
      <c r="BP1459" s="5" t="s">
        <v>370</v>
      </c>
      <c r="BQ1459" s="5" t="s">
        <v>5827</v>
      </c>
      <c r="BR1459" s="5" t="s">
        <v>5828</v>
      </c>
      <c r="BS1459" s="5" t="s">
        <v>342</v>
      </c>
      <c r="BT1459" s="5" t="s">
        <v>343</v>
      </c>
    </row>
    <row r="1460" spans="1:72" ht="13.5" customHeight="1">
      <c r="A1460" s="7" t="str">
        <f>HYPERLINK("http://kyu.snu.ac.kr/sdhj/index.jsp?type=hj/GK14746_00IM0001_125b.jpg","1867_수북면_125b")</f>
        <v>1867_수북면_125b</v>
      </c>
      <c r="B1460" s="4">
        <v>1867</v>
      </c>
      <c r="C1460" s="4" t="s">
        <v>7834</v>
      </c>
      <c r="D1460" s="4" t="s">
        <v>7835</v>
      </c>
      <c r="E1460" s="4">
        <v>1459</v>
      </c>
      <c r="F1460" s="5">
        <v>7</v>
      </c>
      <c r="G1460" s="5" t="s">
        <v>4149</v>
      </c>
      <c r="H1460" s="5" t="s">
        <v>4150</v>
      </c>
      <c r="I1460" s="5">
        <v>23</v>
      </c>
      <c r="L1460" s="5">
        <v>3</v>
      </c>
      <c r="M1460" s="4" t="s">
        <v>5814</v>
      </c>
      <c r="N1460" s="4" t="s">
        <v>5815</v>
      </c>
      <c r="S1460" s="5" t="s">
        <v>4476</v>
      </c>
      <c r="T1460" s="5" t="s">
        <v>2830</v>
      </c>
      <c r="Y1460" s="5" t="s">
        <v>5829</v>
      </c>
      <c r="Z1460" s="5" t="s">
        <v>5830</v>
      </c>
      <c r="AC1460" s="5">
        <v>37</v>
      </c>
      <c r="AD1460" s="5" t="s">
        <v>414</v>
      </c>
      <c r="AE1460" s="5" t="s">
        <v>415</v>
      </c>
    </row>
    <row r="1461" spans="1:72" ht="13.5" customHeight="1">
      <c r="A1461" s="7" t="str">
        <f>HYPERLINK("http://kyu.snu.ac.kr/sdhj/index.jsp?type=hj/GK14746_00IM0001_125b.jpg","1867_수북면_125b")</f>
        <v>1867_수북면_125b</v>
      </c>
      <c r="B1461" s="4">
        <v>1867</v>
      </c>
      <c r="C1461" s="4" t="s">
        <v>7621</v>
      </c>
      <c r="D1461" s="4" t="s">
        <v>7622</v>
      </c>
      <c r="E1461" s="4">
        <v>1460</v>
      </c>
      <c r="F1461" s="5">
        <v>7</v>
      </c>
      <c r="G1461" s="5" t="s">
        <v>4149</v>
      </c>
      <c r="H1461" s="5" t="s">
        <v>4150</v>
      </c>
      <c r="I1461" s="5">
        <v>23</v>
      </c>
      <c r="L1461" s="5">
        <v>3</v>
      </c>
      <c r="M1461" s="4" t="s">
        <v>5814</v>
      </c>
      <c r="N1461" s="4" t="s">
        <v>5815</v>
      </c>
      <c r="S1461" s="5" t="s">
        <v>254</v>
      </c>
      <c r="T1461" s="5" t="s">
        <v>255</v>
      </c>
      <c r="Y1461" s="5" t="s">
        <v>4602</v>
      </c>
      <c r="Z1461" s="5" t="s">
        <v>4603</v>
      </c>
      <c r="AC1461" s="5">
        <v>34</v>
      </c>
      <c r="AD1461" s="5" t="s">
        <v>495</v>
      </c>
      <c r="AE1461" s="5" t="s">
        <v>496</v>
      </c>
    </row>
    <row r="1462" spans="1:72" ht="13.5" customHeight="1">
      <c r="A1462" s="7" t="str">
        <f>HYPERLINK("http://kyu.snu.ac.kr/sdhj/index.jsp?type=hj/GK14746_00IM0001_125b.jpg","1867_수북면_125b")</f>
        <v>1867_수북면_125b</v>
      </c>
      <c r="B1462" s="4">
        <v>1867</v>
      </c>
      <c r="C1462" s="4" t="s">
        <v>7621</v>
      </c>
      <c r="D1462" s="4" t="s">
        <v>7622</v>
      </c>
      <c r="E1462" s="4">
        <v>1461</v>
      </c>
      <c r="F1462" s="5">
        <v>7</v>
      </c>
      <c r="G1462" s="5" t="s">
        <v>4149</v>
      </c>
      <c r="H1462" s="5" t="s">
        <v>4150</v>
      </c>
      <c r="I1462" s="5">
        <v>23</v>
      </c>
      <c r="L1462" s="5">
        <v>3</v>
      </c>
      <c r="M1462" s="4" t="s">
        <v>5814</v>
      </c>
      <c r="N1462" s="4" t="s">
        <v>5815</v>
      </c>
      <c r="S1462" s="5" t="s">
        <v>254</v>
      </c>
      <c r="T1462" s="5" t="s">
        <v>255</v>
      </c>
      <c r="Y1462" s="5" t="s">
        <v>5831</v>
      </c>
      <c r="Z1462" s="5" t="s">
        <v>5832</v>
      </c>
      <c r="AC1462" s="5">
        <v>24</v>
      </c>
      <c r="AD1462" s="5" t="s">
        <v>268</v>
      </c>
      <c r="AE1462" s="5" t="s">
        <v>269</v>
      </c>
    </row>
    <row r="1463" spans="1:72" ht="13.5" customHeight="1">
      <c r="A1463" s="7" t="str">
        <f>HYPERLINK("http://kyu.snu.ac.kr/sdhj/index.jsp?type=hj/GK14746_00IM0001_125b.jpg","1867_수북면_125b")</f>
        <v>1867_수북면_125b</v>
      </c>
      <c r="B1463" s="4">
        <v>1867</v>
      </c>
      <c r="C1463" s="4" t="s">
        <v>7621</v>
      </c>
      <c r="D1463" s="4" t="s">
        <v>7622</v>
      </c>
      <c r="E1463" s="4">
        <v>1462</v>
      </c>
      <c r="F1463" s="5">
        <v>7</v>
      </c>
      <c r="G1463" s="5" t="s">
        <v>4149</v>
      </c>
      <c r="H1463" s="5" t="s">
        <v>4150</v>
      </c>
      <c r="I1463" s="5">
        <v>23</v>
      </c>
      <c r="L1463" s="5">
        <v>3</v>
      </c>
      <c r="M1463" s="4" t="s">
        <v>5814</v>
      </c>
      <c r="N1463" s="4" t="s">
        <v>5815</v>
      </c>
      <c r="S1463" s="5" t="s">
        <v>254</v>
      </c>
      <c r="T1463" s="5" t="s">
        <v>255</v>
      </c>
      <c r="Y1463" s="5" t="s">
        <v>3280</v>
      </c>
      <c r="Z1463" s="5" t="s">
        <v>1891</v>
      </c>
      <c r="AC1463" s="5">
        <v>27</v>
      </c>
      <c r="AD1463" s="5" t="s">
        <v>174</v>
      </c>
      <c r="AE1463" s="5" t="s">
        <v>175</v>
      </c>
    </row>
    <row r="1464" spans="1:72" ht="13.5" customHeight="1">
      <c r="A1464" s="7" t="str">
        <f>HYPERLINK("http://kyu.snu.ac.kr/sdhj/index.jsp?type=hj/GK14746_00IM0001_125b.jpg","1867_수북면_125b")</f>
        <v>1867_수북면_125b</v>
      </c>
      <c r="B1464" s="4">
        <v>1867</v>
      </c>
      <c r="C1464" s="4" t="s">
        <v>7621</v>
      </c>
      <c r="D1464" s="4" t="s">
        <v>7622</v>
      </c>
      <c r="E1464" s="4">
        <v>1463</v>
      </c>
      <c r="F1464" s="5">
        <v>7</v>
      </c>
      <c r="G1464" s="5" t="s">
        <v>4149</v>
      </c>
      <c r="H1464" s="5" t="s">
        <v>4150</v>
      </c>
      <c r="I1464" s="5">
        <v>23</v>
      </c>
      <c r="L1464" s="5">
        <v>3</v>
      </c>
      <c r="M1464" s="4" t="s">
        <v>5814</v>
      </c>
      <c r="N1464" s="4" t="s">
        <v>5815</v>
      </c>
      <c r="S1464" s="5" t="s">
        <v>208</v>
      </c>
      <c r="T1464" s="5" t="s">
        <v>209</v>
      </c>
      <c r="W1464" s="5" t="s">
        <v>336</v>
      </c>
      <c r="X1464" s="5" t="s">
        <v>337</v>
      </c>
      <c r="Y1464" s="5" t="s">
        <v>22</v>
      </c>
      <c r="Z1464" s="5" t="s">
        <v>23</v>
      </c>
      <c r="AC1464" s="5">
        <v>27</v>
      </c>
      <c r="AD1464" s="5" t="s">
        <v>174</v>
      </c>
      <c r="AE1464" s="5" t="s">
        <v>175</v>
      </c>
    </row>
    <row r="1465" spans="1:72" ht="13.5" customHeight="1">
      <c r="A1465" s="7" t="str">
        <f>HYPERLINK("http://kyu.snu.ac.kr/sdhj/index.jsp?type=hj/GK14746_00IM0001_125b.jpg","1867_수북면_125b")</f>
        <v>1867_수북면_125b</v>
      </c>
      <c r="B1465" s="4">
        <v>1867</v>
      </c>
      <c r="C1465" s="4" t="s">
        <v>7621</v>
      </c>
      <c r="D1465" s="4" t="s">
        <v>7622</v>
      </c>
      <c r="E1465" s="4">
        <v>1464</v>
      </c>
      <c r="F1465" s="5">
        <v>7</v>
      </c>
      <c r="G1465" s="5" t="s">
        <v>4149</v>
      </c>
      <c r="H1465" s="5" t="s">
        <v>4150</v>
      </c>
      <c r="I1465" s="5">
        <v>23</v>
      </c>
      <c r="L1465" s="5">
        <v>3</v>
      </c>
      <c r="M1465" s="4" t="s">
        <v>5814</v>
      </c>
      <c r="N1465" s="4" t="s">
        <v>5815</v>
      </c>
      <c r="S1465" s="5" t="s">
        <v>124</v>
      </c>
      <c r="T1465" s="5" t="s">
        <v>125</v>
      </c>
      <c r="AC1465" s="5">
        <v>21</v>
      </c>
      <c r="AD1465" s="5" t="s">
        <v>126</v>
      </c>
      <c r="AE1465" s="5" t="s">
        <v>127</v>
      </c>
    </row>
    <row r="1466" spans="1:72" ht="13.5" customHeight="1">
      <c r="A1466" s="7" t="str">
        <f>HYPERLINK("http://kyu.snu.ac.kr/sdhj/index.jsp?type=hj/GK14746_00IM0001_125b.jpg","1867_수북면_125b")</f>
        <v>1867_수북면_125b</v>
      </c>
      <c r="B1466" s="4">
        <v>1867</v>
      </c>
      <c r="C1466" s="4" t="s">
        <v>7621</v>
      </c>
      <c r="D1466" s="4" t="s">
        <v>7622</v>
      </c>
      <c r="E1466" s="4">
        <v>1465</v>
      </c>
      <c r="F1466" s="5">
        <v>7</v>
      </c>
      <c r="G1466" s="5" t="s">
        <v>4149</v>
      </c>
      <c r="H1466" s="5" t="s">
        <v>4150</v>
      </c>
      <c r="I1466" s="5">
        <v>23</v>
      </c>
      <c r="L1466" s="5">
        <v>4</v>
      </c>
      <c r="M1466" s="4" t="s">
        <v>5833</v>
      </c>
      <c r="N1466" s="4" t="s">
        <v>5834</v>
      </c>
      <c r="T1466" s="5" t="s">
        <v>8397</v>
      </c>
      <c r="U1466" s="5" t="s">
        <v>369</v>
      </c>
      <c r="V1466" s="5" t="s">
        <v>370</v>
      </c>
      <c r="W1466" s="5" t="s">
        <v>336</v>
      </c>
      <c r="X1466" s="5" t="s">
        <v>337</v>
      </c>
      <c r="Y1466" s="5" t="s">
        <v>5835</v>
      </c>
      <c r="Z1466" s="5" t="s">
        <v>5836</v>
      </c>
      <c r="AC1466" s="5">
        <v>68</v>
      </c>
      <c r="AD1466" s="5" t="s">
        <v>328</v>
      </c>
      <c r="AE1466" s="5" t="s">
        <v>329</v>
      </c>
      <c r="AJ1466" s="5" t="s">
        <v>35</v>
      </c>
      <c r="AK1466" s="5" t="s">
        <v>36</v>
      </c>
      <c r="AL1466" s="5" t="s">
        <v>342</v>
      </c>
      <c r="AM1466" s="5" t="s">
        <v>343</v>
      </c>
      <c r="AT1466" s="5" t="s">
        <v>369</v>
      </c>
      <c r="AU1466" s="5" t="s">
        <v>370</v>
      </c>
      <c r="AV1466" s="5" t="s">
        <v>5837</v>
      </c>
      <c r="AW1466" s="5" t="s">
        <v>5838</v>
      </c>
      <c r="BG1466" s="5" t="s">
        <v>4591</v>
      </c>
      <c r="BH1466" s="5" t="s">
        <v>4592</v>
      </c>
      <c r="BI1466" s="5" t="s">
        <v>5839</v>
      </c>
      <c r="BJ1466" s="5" t="s">
        <v>3433</v>
      </c>
      <c r="BK1466" s="5" t="s">
        <v>4591</v>
      </c>
      <c r="BL1466" s="5" t="s">
        <v>4592</v>
      </c>
      <c r="BM1466" s="5" t="s">
        <v>5840</v>
      </c>
      <c r="BN1466" s="5" t="s">
        <v>3435</v>
      </c>
      <c r="BO1466" s="5" t="s">
        <v>369</v>
      </c>
      <c r="BP1466" s="5" t="s">
        <v>370</v>
      </c>
      <c r="BQ1466" s="5" t="s">
        <v>5841</v>
      </c>
      <c r="BR1466" s="5" t="s">
        <v>5842</v>
      </c>
      <c r="BS1466" s="5" t="s">
        <v>160</v>
      </c>
      <c r="BT1466" s="5" t="s">
        <v>161</v>
      </c>
    </row>
    <row r="1467" spans="1:72" ht="13.5" customHeight="1">
      <c r="A1467" s="7" t="str">
        <f>HYPERLINK("http://kyu.snu.ac.kr/sdhj/index.jsp?type=hj/GK14746_00IM0001_125b.jpg","1867_수북면_125b")</f>
        <v>1867_수북면_125b</v>
      </c>
      <c r="B1467" s="4">
        <v>1867</v>
      </c>
      <c r="C1467" s="4" t="s">
        <v>7529</v>
      </c>
      <c r="D1467" s="4" t="s">
        <v>7530</v>
      </c>
      <c r="E1467" s="4">
        <v>1466</v>
      </c>
      <c r="F1467" s="5">
        <v>7</v>
      </c>
      <c r="G1467" s="5" t="s">
        <v>4149</v>
      </c>
      <c r="H1467" s="5" t="s">
        <v>4150</v>
      </c>
      <c r="I1467" s="5">
        <v>23</v>
      </c>
      <c r="L1467" s="5">
        <v>4</v>
      </c>
      <c r="M1467" s="4" t="s">
        <v>5833</v>
      </c>
      <c r="N1467" s="4" t="s">
        <v>5834</v>
      </c>
      <c r="S1467" s="5" t="s">
        <v>96</v>
      </c>
      <c r="T1467" s="5" t="s">
        <v>97</v>
      </c>
      <c r="W1467" s="5" t="s">
        <v>595</v>
      </c>
      <c r="X1467" s="5" t="s">
        <v>596</v>
      </c>
      <c r="Y1467" s="5" t="s">
        <v>22</v>
      </c>
      <c r="Z1467" s="5" t="s">
        <v>23</v>
      </c>
      <c r="AC1467" s="5">
        <v>69</v>
      </c>
      <c r="AD1467" s="5" t="s">
        <v>804</v>
      </c>
      <c r="AE1467" s="5" t="s">
        <v>805</v>
      </c>
      <c r="AJ1467" s="5" t="s">
        <v>35</v>
      </c>
      <c r="AK1467" s="5" t="s">
        <v>36</v>
      </c>
      <c r="AL1467" s="5" t="s">
        <v>428</v>
      </c>
      <c r="AM1467" s="5" t="s">
        <v>429</v>
      </c>
      <c r="AT1467" s="5" t="s">
        <v>369</v>
      </c>
      <c r="AU1467" s="5" t="s">
        <v>370</v>
      </c>
      <c r="AV1467" s="5" t="s">
        <v>5843</v>
      </c>
      <c r="AW1467" s="5" t="s">
        <v>5844</v>
      </c>
      <c r="BG1467" s="5" t="s">
        <v>369</v>
      </c>
      <c r="BH1467" s="5" t="s">
        <v>370</v>
      </c>
      <c r="BI1467" s="5" t="s">
        <v>3844</v>
      </c>
      <c r="BJ1467" s="5" t="s">
        <v>3845</v>
      </c>
      <c r="BK1467" s="5" t="s">
        <v>369</v>
      </c>
      <c r="BL1467" s="5" t="s">
        <v>370</v>
      </c>
      <c r="BM1467" s="5" t="s">
        <v>4225</v>
      </c>
      <c r="BN1467" s="5" t="s">
        <v>4226</v>
      </c>
      <c r="BO1467" s="5" t="s">
        <v>369</v>
      </c>
      <c r="BP1467" s="5" t="s">
        <v>370</v>
      </c>
      <c r="BQ1467" s="5" t="s">
        <v>5845</v>
      </c>
      <c r="BR1467" s="5" t="s">
        <v>5846</v>
      </c>
      <c r="BS1467" s="5" t="s">
        <v>527</v>
      </c>
      <c r="BT1467" s="5" t="s">
        <v>528</v>
      </c>
    </row>
    <row r="1468" spans="1:72" ht="13.5" customHeight="1">
      <c r="A1468" s="7" t="str">
        <f>HYPERLINK("http://kyu.snu.ac.kr/sdhj/index.jsp?type=hj/GK14746_00IM0001_125b.jpg","1867_수북면_125b")</f>
        <v>1867_수북면_125b</v>
      </c>
      <c r="B1468" s="4">
        <v>1867</v>
      </c>
      <c r="C1468" s="4" t="s">
        <v>7541</v>
      </c>
      <c r="D1468" s="4" t="s">
        <v>7542</v>
      </c>
      <c r="E1468" s="4">
        <v>1467</v>
      </c>
      <c r="F1468" s="5">
        <v>7</v>
      </c>
      <c r="G1468" s="5" t="s">
        <v>4149</v>
      </c>
      <c r="H1468" s="5" t="s">
        <v>4150</v>
      </c>
      <c r="I1468" s="5">
        <v>23</v>
      </c>
      <c r="L1468" s="5">
        <v>4</v>
      </c>
      <c r="M1468" s="4" t="s">
        <v>5833</v>
      </c>
      <c r="N1468" s="4" t="s">
        <v>5834</v>
      </c>
      <c r="S1468" s="5" t="s">
        <v>114</v>
      </c>
      <c r="T1468" s="5" t="s">
        <v>115</v>
      </c>
      <c r="Y1468" s="5" t="s">
        <v>5847</v>
      </c>
      <c r="Z1468" s="5" t="s">
        <v>5848</v>
      </c>
      <c r="AC1468" s="5">
        <v>47</v>
      </c>
      <c r="AD1468" s="5" t="s">
        <v>353</v>
      </c>
      <c r="AE1468" s="5" t="s">
        <v>354</v>
      </c>
    </row>
    <row r="1469" spans="1:72" ht="13.5" customHeight="1">
      <c r="A1469" s="7" t="str">
        <f>HYPERLINK("http://kyu.snu.ac.kr/sdhj/index.jsp?type=hj/GK14746_00IM0001_125b.jpg","1867_수북면_125b")</f>
        <v>1867_수북면_125b</v>
      </c>
      <c r="B1469" s="4">
        <v>1867</v>
      </c>
      <c r="C1469" s="4" t="s">
        <v>7904</v>
      </c>
      <c r="D1469" s="4" t="s">
        <v>7905</v>
      </c>
      <c r="E1469" s="4">
        <v>1468</v>
      </c>
      <c r="F1469" s="5">
        <v>7</v>
      </c>
      <c r="G1469" s="5" t="s">
        <v>4149</v>
      </c>
      <c r="H1469" s="5" t="s">
        <v>4150</v>
      </c>
      <c r="I1469" s="5">
        <v>23</v>
      </c>
      <c r="L1469" s="5">
        <v>5</v>
      </c>
      <c r="M1469" s="4" t="s">
        <v>5849</v>
      </c>
      <c r="N1469" s="4" t="s">
        <v>5850</v>
      </c>
      <c r="T1469" s="5" t="s">
        <v>7558</v>
      </c>
      <c r="U1469" s="5" t="s">
        <v>369</v>
      </c>
      <c r="V1469" s="5" t="s">
        <v>370</v>
      </c>
      <c r="W1469" s="5" t="s">
        <v>336</v>
      </c>
      <c r="X1469" s="5" t="s">
        <v>337</v>
      </c>
      <c r="Y1469" s="5" t="s">
        <v>5851</v>
      </c>
      <c r="Z1469" s="5" t="s">
        <v>5852</v>
      </c>
      <c r="AC1469" s="5">
        <v>41</v>
      </c>
      <c r="AD1469" s="5" t="s">
        <v>509</v>
      </c>
      <c r="AE1469" s="5" t="s">
        <v>510</v>
      </c>
      <c r="AJ1469" s="5" t="s">
        <v>35</v>
      </c>
      <c r="AK1469" s="5" t="s">
        <v>36</v>
      </c>
      <c r="AL1469" s="5" t="s">
        <v>342</v>
      </c>
      <c r="AM1469" s="5" t="s">
        <v>343</v>
      </c>
      <c r="AT1469" s="5" t="s">
        <v>369</v>
      </c>
      <c r="AU1469" s="5" t="s">
        <v>370</v>
      </c>
      <c r="AV1469" s="5" t="s">
        <v>5853</v>
      </c>
      <c r="AW1469" s="5" t="s">
        <v>5854</v>
      </c>
      <c r="BG1469" s="5" t="s">
        <v>369</v>
      </c>
      <c r="BH1469" s="5" t="s">
        <v>370</v>
      </c>
      <c r="BI1469" s="5" t="s">
        <v>5855</v>
      </c>
      <c r="BJ1469" s="5" t="s">
        <v>2197</v>
      </c>
      <c r="BK1469" s="5" t="s">
        <v>369</v>
      </c>
      <c r="BL1469" s="5" t="s">
        <v>370</v>
      </c>
      <c r="BM1469" s="5" t="s">
        <v>5856</v>
      </c>
      <c r="BN1469" s="5" t="s">
        <v>5857</v>
      </c>
      <c r="BO1469" s="5" t="s">
        <v>369</v>
      </c>
      <c r="BP1469" s="5" t="s">
        <v>370</v>
      </c>
      <c r="BQ1469" s="5" t="s">
        <v>5858</v>
      </c>
      <c r="BR1469" s="5" t="s">
        <v>5859</v>
      </c>
      <c r="BS1469" s="5" t="s">
        <v>428</v>
      </c>
      <c r="BT1469" s="5" t="s">
        <v>429</v>
      </c>
    </row>
    <row r="1470" spans="1:72" ht="13.5" customHeight="1">
      <c r="A1470" s="7" t="str">
        <f>HYPERLINK("http://kyu.snu.ac.kr/sdhj/index.jsp?type=hj/GK14746_00IM0001_125b.jpg","1867_수북면_125b")</f>
        <v>1867_수북면_125b</v>
      </c>
      <c r="B1470" s="4">
        <v>1867</v>
      </c>
      <c r="C1470" s="4" t="s">
        <v>8424</v>
      </c>
      <c r="D1470" s="4" t="s">
        <v>8425</v>
      </c>
      <c r="E1470" s="4">
        <v>1469</v>
      </c>
      <c r="F1470" s="5">
        <v>7</v>
      </c>
      <c r="G1470" s="5" t="s">
        <v>4149</v>
      </c>
      <c r="H1470" s="5" t="s">
        <v>4150</v>
      </c>
      <c r="I1470" s="5">
        <v>23</v>
      </c>
      <c r="L1470" s="5">
        <v>5</v>
      </c>
      <c r="M1470" s="4" t="s">
        <v>5849</v>
      </c>
      <c r="N1470" s="4" t="s">
        <v>5850</v>
      </c>
      <c r="S1470" s="5" t="s">
        <v>254</v>
      </c>
      <c r="T1470" s="5" t="s">
        <v>255</v>
      </c>
      <c r="Y1470" s="5" t="s">
        <v>4857</v>
      </c>
      <c r="Z1470" s="5" t="s">
        <v>4205</v>
      </c>
      <c r="AC1470" s="5">
        <v>29</v>
      </c>
      <c r="AD1470" s="5" t="s">
        <v>120</v>
      </c>
      <c r="AE1470" s="5" t="s">
        <v>121</v>
      </c>
    </row>
    <row r="1471" spans="1:72" ht="13.5" customHeight="1">
      <c r="A1471" s="7" t="str">
        <f>HYPERLINK("http://kyu.snu.ac.kr/sdhj/index.jsp?type=hj/GK14746_00IM0001_125b.jpg","1867_수북면_125b")</f>
        <v>1867_수북면_125b</v>
      </c>
      <c r="B1471" s="4">
        <v>1867</v>
      </c>
      <c r="C1471" s="4" t="s">
        <v>7566</v>
      </c>
      <c r="D1471" s="4" t="s">
        <v>7567</v>
      </c>
      <c r="E1471" s="4">
        <v>1470</v>
      </c>
      <c r="F1471" s="5">
        <v>7</v>
      </c>
      <c r="G1471" s="5" t="s">
        <v>4149</v>
      </c>
      <c r="H1471" s="5" t="s">
        <v>4150</v>
      </c>
      <c r="I1471" s="5">
        <v>23</v>
      </c>
      <c r="L1471" s="5">
        <v>5</v>
      </c>
      <c r="M1471" s="4" t="s">
        <v>5849</v>
      </c>
      <c r="N1471" s="4" t="s">
        <v>5850</v>
      </c>
      <c r="S1471" s="5" t="s">
        <v>2162</v>
      </c>
      <c r="T1471" s="5" t="s">
        <v>2163</v>
      </c>
      <c r="W1471" s="5" t="s">
        <v>78</v>
      </c>
      <c r="X1471" s="5" t="s">
        <v>79</v>
      </c>
      <c r="Y1471" s="5" t="s">
        <v>22</v>
      </c>
      <c r="Z1471" s="5" t="s">
        <v>23</v>
      </c>
      <c r="AC1471" s="5">
        <v>28</v>
      </c>
      <c r="AD1471" s="5" t="s">
        <v>992</v>
      </c>
      <c r="AE1471" s="5" t="s">
        <v>993</v>
      </c>
    </row>
    <row r="1472" spans="1:72" ht="13.5" customHeight="1">
      <c r="A1472" s="7" t="str">
        <f>HYPERLINK("http://kyu.snu.ac.kr/sdhj/index.jsp?type=hj/GK14746_00IM0001_125b.jpg","1867_수북면_125b")</f>
        <v>1867_수북면_125b</v>
      </c>
      <c r="B1472" s="4">
        <v>1867</v>
      </c>
      <c r="C1472" s="4" t="s">
        <v>7566</v>
      </c>
      <c r="D1472" s="4" t="s">
        <v>7567</v>
      </c>
      <c r="E1472" s="4">
        <v>1471</v>
      </c>
      <c r="F1472" s="5">
        <v>7</v>
      </c>
      <c r="G1472" s="5" t="s">
        <v>4149</v>
      </c>
      <c r="H1472" s="5" t="s">
        <v>4150</v>
      </c>
      <c r="I1472" s="5">
        <v>23</v>
      </c>
      <c r="L1472" s="5">
        <v>5</v>
      </c>
      <c r="M1472" s="4" t="s">
        <v>5849</v>
      </c>
      <c r="N1472" s="4" t="s">
        <v>5850</v>
      </c>
      <c r="S1472" s="5" t="s">
        <v>254</v>
      </c>
      <c r="T1472" s="5" t="s">
        <v>255</v>
      </c>
      <c r="Y1472" s="5" t="s">
        <v>5860</v>
      </c>
      <c r="Z1472" s="5" t="s">
        <v>4633</v>
      </c>
      <c r="AC1472" s="5">
        <v>21</v>
      </c>
      <c r="AD1472" s="5" t="s">
        <v>126</v>
      </c>
      <c r="AE1472" s="5" t="s">
        <v>127</v>
      </c>
    </row>
    <row r="1473" spans="1:73" ht="13.5" customHeight="1">
      <c r="A1473" s="7" t="str">
        <f>HYPERLINK("http://kyu.snu.ac.kr/sdhj/index.jsp?type=hj/GK14746_00IM0001_125b.jpg","1867_수북면_125b")</f>
        <v>1867_수북면_125b</v>
      </c>
      <c r="B1473" s="4">
        <v>1867</v>
      </c>
      <c r="C1473" s="4" t="s">
        <v>7566</v>
      </c>
      <c r="D1473" s="4" t="s">
        <v>7567</v>
      </c>
      <c r="E1473" s="4">
        <v>1472</v>
      </c>
      <c r="F1473" s="5">
        <v>7</v>
      </c>
      <c r="G1473" s="5" t="s">
        <v>4149</v>
      </c>
      <c r="H1473" s="5" t="s">
        <v>4150</v>
      </c>
      <c r="I1473" s="5">
        <v>24</v>
      </c>
      <c r="J1473" s="5" t="s">
        <v>5861</v>
      </c>
      <c r="K1473" s="5" t="s">
        <v>5862</v>
      </c>
      <c r="L1473" s="5">
        <v>1</v>
      </c>
      <c r="M1473" s="4" t="s">
        <v>5863</v>
      </c>
      <c r="N1473" s="4" t="s">
        <v>5862</v>
      </c>
      <c r="T1473" s="5" t="s">
        <v>7455</v>
      </c>
      <c r="U1473" s="5" t="s">
        <v>369</v>
      </c>
      <c r="V1473" s="5" t="s">
        <v>370</v>
      </c>
      <c r="W1473" s="5" t="s">
        <v>336</v>
      </c>
      <c r="X1473" s="5" t="s">
        <v>337</v>
      </c>
      <c r="Y1473" s="5" t="s">
        <v>5864</v>
      </c>
      <c r="Z1473" s="5" t="s">
        <v>5865</v>
      </c>
      <c r="AC1473" s="5">
        <v>66</v>
      </c>
      <c r="AD1473" s="5" t="s">
        <v>1603</v>
      </c>
      <c r="AE1473" s="5" t="s">
        <v>1604</v>
      </c>
      <c r="AJ1473" s="5" t="s">
        <v>35</v>
      </c>
      <c r="AK1473" s="5" t="s">
        <v>36</v>
      </c>
      <c r="AL1473" s="5" t="s">
        <v>342</v>
      </c>
      <c r="AM1473" s="5" t="s">
        <v>343</v>
      </c>
      <c r="AT1473" s="5" t="s">
        <v>369</v>
      </c>
      <c r="AU1473" s="5" t="s">
        <v>370</v>
      </c>
      <c r="AV1473" s="5" t="s">
        <v>4290</v>
      </c>
      <c r="AW1473" s="5" t="s">
        <v>4291</v>
      </c>
      <c r="BG1473" s="5" t="s">
        <v>369</v>
      </c>
      <c r="BH1473" s="5" t="s">
        <v>370</v>
      </c>
      <c r="BI1473" s="5" t="s">
        <v>3473</v>
      </c>
      <c r="BJ1473" s="5" t="s">
        <v>3474</v>
      </c>
      <c r="BK1473" s="5" t="s">
        <v>369</v>
      </c>
      <c r="BL1473" s="5" t="s">
        <v>370</v>
      </c>
      <c r="BM1473" s="5" t="s">
        <v>5866</v>
      </c>
      <c r="BN1473" s="5" t="s">
        <v>4767</v>
      </c>
      <c r="BO1473" s="5" t="s">
        <v>369</v>
      </c>
      <c r="BP1473" s="5" t="s">
        <v>370</v>
      </c>
      <c r="BQ1473" s="5" t="s">
        <v>5867</v>
      </c>
      <c r="BR1473" s="5" t="s">
        <v>5868</v>
      </c>
      <c r="BS1473" s="5" t="s">
        <v>342</v>
      </c>
      <c r="BT1473" s="5" t="s">
        <v>343</v>
      </c>
    </row>
    <row r="1474" spans="1:73" ht="13.5" customHeight="1">
      <c r="A1474" s="7" t="str">
        <f>HYPERLINK("http://kyu.snu.ac.kr/sdhj/index.jsp?type=hj/GK14746_00IM0001_126a.jpg","1867_수북면_126a")</f>
        <v>1867_수북면_126a</v>
      </c>
      <c r="B1474" s="4">
        <v>1867</v>
      </c>
      <c r="C1474" s="4" t="s">
        <v>7873</v>
      </c>
      <c r="D1474" s="4" t="s">
        <v>7874</v>
      </c>
      <c r="E1474" s="4">
        <v>1473</v>
      </c>
      <c r="F1474" s="5">
        <v>7</v>
      </c>
      <c r="G1474" s="5" t="s">
        <v>4149</v>
      </c>
      <c r="H1474" s="5" t="s">
        <v>4150</v>
      </c>
      <c r="I1474" s="5">
        <v>24</v>
      </c>
      <c r="L1474" s="5">
        <v>1</v>
      </c>
      <c r="M1474" s="4" t="s">
        <v>5863</v>
      </c>
      <c r="N1474" s="4" t="s">
        <v>5862</v>
      </c>
      <c r="S1474" s="5" t="s">
        <v>96</v>
      </c>
      <c r="T1474" s="5" t="s">
        <v>97</v>
      </c>
      <c r="Y1474" s="5" t="s">
        <v>22</v>
      </c>
      <c r="Z1474" s="5" t="s">
        <v>23</v>
      </c>
      <c r="AC1474" s="5">
        <v>61</v>
      </c>
      <c r="AD1474" s="5" t="s">
        <v>126</v>
      </c>
      <c r="AE1474" s="5" t="s">
        <v>127</v>
      </c>
      <c r="AJ1474" s="5" t="s">
        <v>35</v>
      </c>
      <c r="AK1474" s="5" t="s">
        <v>36</v>
      </c>
      <c r="AL1474" s="5" t="s">
        <v>228</v>
      </c>
      <c r="AM1474" s="5" t="s">
        <v>229</v>
      </c>
      <c r="AT1474" s="5" t="s">
        <v>369</v>
      </c>
      <c r="AU1474" s="5" t="s">
        <v>370</v>
      </c>
      <c r="AV1474" s="5" t="s">
        <v>5869</v>
      </c>
      <c r="AW1474" s="5" t="s">
        <v>5870</v>
      </c>
      <c r="BG1474" s="5" t="s">
        <v>369</v>
      </c>
      <c r="BH1474" s="5" t="s">
        <v>370</v>
      </c>
      <c r="BI1474" s="5" t="s">
        <v>8426</v>
      </c>
      <c r="BJ1474" s="5" t="s">
        <v>5871</v>
      </c>
      <c r="BO1474" s="5" t="s">
        <v>369</v>
      </c>
      <c r="BP1474" s="5" t="s">
        <v>370</v>
      </c>
      <c r="BQ1474" s="5" t="s">
        <v>8427</v>
      </c>
      <c r="BR1474" s="5" t="s">
        <v>5872</v>
      </c>
      <c r="BS1474" s="5" t="s">
        <v>322</v>
      </c>
      <c r="BT1474" s="5" t="s">
        <v>323</v>
      </c>
      <c r="BU1474" s="5" t="s">
        <v>8428</v>
      </c>
    </row>
    <row r="1475" spans="1:73" ht="13.5" customHeight="1">
      <c r="A1475" s="7" t="str">
        <f>HYPERLINK("http://kyu.snu.ac.kr/sdhj/index.jsp?type=hj/GK14746_00IM0001_126a.jpg","1867_수북면_126a")</f>
        <v>1867_수북면_126a</v>
      </c>
      <c r="B1475" s="4">
        <v>1867</v>
      </c>
      <c r="C1475" s="4" t="s">
        <v>7505</v>
      </c>
      <c r="D1475" s="4" t="s">
        <v>7506</v>
      </c>
      <c r="E1475" s="4">
        <v>1474</v>
      </c>
      <c r="F1475" s="5">
        <v>7</v>
      </c>
      <c r="G1475" s="5" t="s">
        <v>4149</v>
      </c>
      <c r="H1475" s="5" t="s">
        <v>4150</v>
      </c>
      <c r="I1475" s="5">
        <v>24</v>
      </c>
      <c r="L1475" s="5">
        <v>1</v>
      </c>
      <c r="M1475" s="4" t="s">
        <v>5863</v>
      </c>
      <c r="N1475" s="4" t="s">
        <v>5862</v>
      </c>
      <c r="S1475" s="5" t="s">
        <v>114</v>
      </c>
      <c r="T1475" s="5" t="s">
        <v>115</v>
      </c>
      <c r="Y1475" s="5" t="s">
        <v>4202</v>
      </c>
      <c r="Z1475" s="5" t="s">
        <v>2820</v>
      </c>
      <c r="AC1475" s="5">
        <v>33</v>
      </c>
      <c r="AD1475" s="5" t="s">
        <v>994</v>
      </c>
      <c r="AE1475" s="5" t="s">
        <v>995</v>
      </c>
    </row>
    <row r="1476" spans="1:73" ht="13.5" customHeight="1">
      <c r="A1476" s="7" t="str">
        <f>HYPERLINK("http://kyu.snu.ac.kr/sdhj/index.jsp?type=hj/GK14746_00IM0001_126a.jpg","1867_수북면_126a")</f>
        <v>1867_수북면_126a</v>
      </c>
      <c r="B1476" s="4">
        <v>1867</v>
      </c>
      <c r="C1476" s="4" t="s">
        <v>7806</v>
      </c>
      <c r="D1476" s="4" t="s">
        <v>7807</v>
      </c>
      <c r="E1476" s="4">
        <v>1475</v>
      </c>
      <c r="F1476" s="5">
        <v>7</v>
      </c>
      <c r="G1476" s="5" t="s">
        <v>4149</v>
      </c>
      <c r="H1476" s="5" t="s">
        <v>4150</v>
      </c>
      <c r="I1476" s="5">
        <v>24</v>
      </c>
      <c r="L1476" s="5">
        <v>1</v>
      </c>
      <c r="M1476" s="4" t="s">
        <v>5863</v>
      </c>
      <c r="N1476" s="4" t="s">
        <v>5862</v>
      </c>
      <c r="S1476" s="5" t="s">
        <v>114</v>
      </c>
      <c r="T1476" s="5" t="s">
        <v>115</v>
      </c>
      <c r="Y1476" s="5" t="s">
        <v>4728</v>
      </c>
      <c r="Z1476" s="5" t="s">
        <v>4729</v>
      </c>
      <c r="AC1476" s="5">
        <v>27</v>
      </c>
      <c r="AD1476" s="5" t="s">
        <v>174</v>
      </c>
      <c r="AE1476" s="5" t="s">
        <v>175</v>
      </c>
    </row>
    <row r="1477" spans="1:73" ht="13.5" customHeight="1">
      <c r="A1477" s="7" t="str">
        <f>HYPERLINK("http://kyu.snu.ac.kr/sdhj/index.jsp?type=hj/GK14746_00IM0001_126a.jpg","1867_수북면_126a")</f>
        <v>1867_수북면_126a</v>
      </c>
      <c r="B1477" s="4">
        <v>1867</v>
      </c>
      <c r="C1477" s="4" t="s">
        <v>7806</v>
      </c>
      <c r="D1477" s="4" t="s">
        <v>7807</v>
      </c>
      <c r="E1477" s="4">
        <v>1476</v>
      </c>
      <c r="F1477" s="5">
        <v>7</v>
      </c>
      <c r="G1477" s="5" t="s">
        <v>4149</v>
      </c>
      <c r="H1477" s="5" t="s">
        <v>4150</v>
      </c>
      <c r="I1477" s="5">
        <v>24</v>
      </c>
      <c r="L1477" s="5">
        <v>2</v>
      </c>
      <c r="M1477" s="4" t="s">
        <v>5873</v>
      </c>
      <c r="N1477" s="4" t="s">
        <v>5874</v>
      </c>
      <c r="T1477" s="5" t="s">
        <v>8019</v>
      </c>
      <c r="U1477" s="5" t="s">
        <v>369</v>
      </c>
      <c r="V1477" s="5" t="s">
        <v>370</v>
      </c>
      <c r="W1477" s="5" t="s">
        <v>4192</v>
      </c>
      <c r="X1477" s="5" t="s">
        <v>8429</v>
      </c>
      <c r="Y1477" s="5" t="s">
        <v>5875</v>
      </c>
      <c r="Z1477" s="5" t="s">
        <v>5876</v>
      </c>
      <c r="AC1477" s="5">
        <v>60</v>
      </c>
      <c r="AD1477" s="5" t="s">
        <v>537</v>
      </c>
      <c r="AE1477" s="5" t="s">
        <v>538</v>
      </c>
      <c r="AJ1477" s="5" t="s">
        <v>35</v>
      </c>
      <c r="AK1477" s="5" t="s">
        <v>36</v>
      </c>
      <c r="AL1477" s="5" t="s">
        <v>3060</v>
      </c>
      <c r="AM1477" s="5" t="s">
        <v>534</v>
      </c>
      <c r="AT1477" s="5" t="s">
        <v>369</v>
      </c>
      <c r="AU1477" s="5" t="s">
        <v>370</v>
      </c>
      <c r="AV1477" s="5" t="s">
        <v>5877</v>
      </c>
      <c r="AW1477" s="5" t="s">
        <v>5878</v>
      </c>
      <c r="BG1477" s="5" t="s">
        <v>369</v>
      </c>
      <c r="BH1477" s="5" t="s">
        <v>370</v>
      </c>
      <c r="BI1477" s="5" t="s">
        <v>5879</v>
      </c>
      <c r="BJ1477" s="5" t="s">
        <v>8430</v>
      </c>
      <c r="BK1477" s="5" t="s">
        <v>369</v>
      </c>
      <c r="BL1477" s="5" t="s">
        <v>370</v>
      </c>
      <c r="BM1477" s="5" t="s">
        <v>5880</v>
      </c>
      <c r="BN1477" s="5" t="s">
        <v>4271</v>
      </c>
      <c r="BO1477" s="5" t="s">
        <v>369</v>
      </c>
      <c r="BP1477" s="5" t="s">
        <v>370</v>
      </c>
      <c r="BQ1477" s="5" t="s">
        <v>5881</v>
      </c>
      <c r="BR1477" s="5" t="s">
        <v>5882</v>
      </c>
      <c r="BS1477" s="5" t="s">
        <v>242</v>
      </c>
      <c r="BT1477" s="5" t="s">
        <v>243</v>
      </c>
    </row>
    <row r="1478" spans="1:73" ht="13.5" customHeight="1">
      <c r="A1478" s="7" t="str">
        <f>HYPERLINK("http://kyu.snu.ac.kr/sdhj/index.jsp?type=hj/GK14746_00IM0001_126a.jpg","1867_수북면_126a")</f>
        <v>1867_수북면_126a</v>
      </c>
      <c r="B1478" s="4">
        <v>1867</v>
      </c>
      <c r="C1478" s="4" t="s">
        <v>8136</v>
      </c>
      <c r="D1478" s="4" t="s">
        <v>8137</v>
      </c>
      <c r="E1478" s="4">
        <v>1477</v>
      </c>
      <c r="F1478" s="5">
        <v>7</v>
      </c>
      <c r="G1478" s="5" t="s">
        <v>4149</v>
      </c>
      <c r="H1478" s="5" t="s">
        <v>4150</v>
      </c>
      <c r="I1478" s="5">
        <v>24</v>
      </c>
      <c r="L1478" s="5">
        <v>2</v>
      </c>
      <c r="M1478" s="4" t="s">
        <v>5873</v>
      </c>
      <c r="N1478" s="4" t="s">
        <v>5874</v>
      </c>
      <c r="S1478" s="5" t="s">
        <v>96</v>
      </c>
      <c r="T1478" s="5" t="s">
        <v>97</v>
      </c>
      <c r="W1478" s="5" t="s">
        <v>210</v>
      </c>
      <c r="X1478" s="5" t="s">
        <v>211</v>
      </c>
      <c r="Y1478" s="5" t="s">
        <v>22</v>
      </c>
      <c r="Z1478" s="5" t="s">
        <v>23</v>
      </c>
      <c r="AC1478" s="5">
        <v>50</v>
      </c>
      <c r="AD1478" s="5" t="s">
        <v>194</v>
      </c>
      <c r="AE1478" s="5" t="s">
        <v>195</v>
      </c>
      <c r="AJ1478" s="5" t="s">
        <v>35</v>
      </c>
      <c r="AK1478" s="5" t="s">
        <v>36</v>
      </c>
      <c r="AL1478" s="5" t="s">
        <v>365</v>
      </c>
      <c r="AM1478" s="5" t="s">
        <v>366</v>
      </c>
      <c r="AT1478" s="5" t="s">
        <v>369</v>
      </c>
      <c r="AU1478" s="5" t="s">
        <v>370</v>
      </c>
      <c r="AV1478" s="5" t="s">
        <v>3837</v>
      </c>
      <c r="AW1478" s="5" t="s">
        <v>3838</v>
      </c>
      <c r="BG1478" s="5" t="s">
        <v>369</v>
      </c>
      <c r="BH1478" s="5" t="s">
        <v>370</v>
      </c>
      <c r="BI1478" s="5" t="s">
        <v>92</v>
      </c>
      <c r="BJ1478" s="5" t="s">
        <v>93</v>
      </c>
      <c r="BK1478" s="5" t="s">
        <v>369</v>
      </c>
      <c r="BL1478" s="5" t="s">
        <v>370</v>
      </c>
      <c r="BM1478" s="5" t="s">
        <v>5107</v>
      </c>
      <c r="BN1478" s="5" t="s">
        <v>5108</v>
      </c>
      <c r="BO1478" s="5" t="s">
        <v>369</v>
      </c>
      <c r="BP1478" s="5" t="s">
        <v>370</v>
      </c>
      <c r="BQ1478" s="5" t="s">
        <v>5883</v>
      </c>
      <c r="BR1478" s="5" t="s">
        <v>5884</v>
      </c>
      <c r="BS1478" s="5" t="s">
        <v>428</v>
      </c>
      <c r="BT1478" s="5" t="s">
        <v>429</v>
      </c>
    </row>
    <row r="1479" spans="1:73" ht="13.5" customHeight="1">
      <c r="A1479" s="7" t="str">
        <f>HYPERLINK("http://kyu.snu.ac.kr/sdhj/index.jsp?type=hj/GK14746_00IM0001_126a.jpg","1867_수북면_126a")</f>
        <v>1867_수북면_126a</v>
      </c>
      <c r="B1479" s="4">
        <v>1867</v>
      </c>
      <c r="C1479" s="4" t="s">
        <v>8205</v>
      </c>
      <c r="D1479" s="4" t="s">
        <v>8206</v>
      </c>
      <c r="E1479" s="4">
        <v>1478</v>
      </c>
      <c r="F1479" s="5">
        <v>7</v>
      </c>
      <c r="G1479" s="5" t="s">
        <v>4149</v>
      </c>
      <c r="H1479" s="5" t="s">
        <v>4150</v>
      </c>
      <c r="I1479" s="5">
        <v>24</v>
      </c>
      <c r="L1479" s="5">
        <v>2</v>
      </c>
      <c r="M1479" s="4" t="s">
        <v>5873</v>
      </c>
      <c r="N1479" s="4" t="s">
        <v>5874</v>
      </c>
      <c r="S1479" s="5" t="s">
        <v>114</v>
      </c>
      <c r="T1479" s="5" t="s">
        <v>115</v>
      </c>
      <c r="Y1479" s="5" t="s">
        <v>4595</v>
      </c>
      <c r="Z1479" s="5" t="s">
        <v>4596</v>
      </c>
      <c r="AC1479" s="5">
        <v>33</v>
      </c>
      <c r="AD1479" s="5" t="s">
        <v>994</v>
      </c>
      <c r="AE1479" s="5" t="s">
        <v>995</v>
      </c>
    </row>
    <row r="1480" spans="1:73" ht="13.5" customHeight="1">
      <c r="A1480" s="7" t="str">
        <f>HYPERLINK("http://kyu.snu.ac.kr/sdhj/index.jsp?type=hj/GK14746_00IM0001_126a.jpg","1867_수북면_126a")</f>
        <v>1867_수북면_126a</v>
      </c>
      <c r="B1480" s="4">
        <v>1867</v>
      </c>
      <c r="C1480" s="4" t="s">
        <v>7596</v>
      </c>
      <c r="D1480" s="4" t="s">
        <v>7597</v>
      </c>
      <c r="E1480" s="4">
        <v>1479</v>
      </c>
      <c r="F1480" s="5">
        <v>7</v>
      </c>
      <c r="G1480" s="5" t="s">
        <v>4149</v>
      </c>
      <c r="H1480" s="5" t="s">
        <v>4150</v>
      </c>
      <c r="I1480" s="5">
        <v>24</v>
      </c>
      <c r="L1480" s="5">
        <v>2</v>
      </c>
      <c r="M1480" s="4" t="s">
        <v>5873</v>
      </c>
      <c r="N1480" s="4" t="s">
        <v>5874</v>
      </c>
      <c r="S1480" s="5" t="s">
        <v>208</v>
      </c>
      <c r="T1480" s="5" t="s">
        <v>209</v>
      </c>
      <c r="W1480" s="5" t="s">
        <v>678</v>
      </c>
      <c r="X1480" s="5" t="s">
        <v>679</v>
      </c>
      <c r="Y1480" s="5" t="s">
        <v>22</v>
      </c>
      <c r="Z1480" s="5" t="s">
        <v>23</v>
      </c>
      <c r="AC1480" s="5">
        <v>45</v>
      </c>
      <c r="AD1480" s="5" t="s">
        <v>583</v>
      </c>
      <c r="AE1480" s="5" t="s">
        <v>584</v>
      </c>
    </row>
    <row r="1481" spans="1:73" ht="13.5" customHeight="1">
      <c r="A1481" s="7" t="str">
        <f>HYPERLINK("http://kyu.snu.ac.kr/sdhj/index.jsp?type=hj/GK14746_00IM0001_126a.jpg","1867_수북면_126a")</f>
        <v>1867_수북면_126a</v>
      </c>
      <c r="B1481" s="4">
        <v>1867</v>
      </c>
      <c r="C1481" s="4" t="s">
        <v>7596</v>
      </c>
      <c r="D1481" s="4" t="s">
        <v>7597</v>
      </c>
      <c r="E1481" s="4">
        <v>1480</v>
      </c>
      <c r="F1481" s="5">
        <v>7</v>
      </c>
      <c r="G1481" s="5" t="s">
        <v>4149</v>
      </c>
      <c r="H1481" s="5" t="s">
        <v>4150</v>
      </c>
      <c r="I1481" s="5">
        <v>24</v>
      </c>
      <c r="L1481" s="5">
        <v>2</v>
      </c>
      <c r="M1481" s="4" t="s">
        <v>5873</v>
      </c>
      <c r="N1481" s="4" t="s">
        <v>5874</v>
      </c>
      <c r="S1481" s="5" t="s">
        <v>114</v>
      </c>
      <c r="T1481" s="5" t="s">
        <v>115</v>
      </c>
      <c r="Y1481" s="5" t="s">
        <v>4759</v>
      </c>
      <c r="Z1481" s="5" t="s">
        <v>4760</v>
      </c>
      <c r="AC1481" s="5">
        <v>27</v>
      </c>
      <c r="AD1481" s="5" t="s">
        <v>174</v>
      </c>
      <c r="AE1481" s="5" t="s">
        <v>175</v>
      </c>
    </row>
    <row r="1482" spans="1:73" ht="13.5" customHeight="1">
      <c r="A1482" s="7" t="str">
        <f>HYPERLINK("http://kyu.snu.ac.kr/sdhj/index.jsp?type=hj/GK14746_00IM0001_126a.jpg","1867_수북면_126a")</f>
        <v>1867_수북면_126a</v>
      </c>
      <c r="B1482" s="4">
        <v>1867</v>
      </c>
      <c r="C1482" s="4" t="s">
        <v>7596</v>
      </c>
      <c r="D1482" s="4" t="s">
        <v>7597</v>
      </c>
      <c r="E1482" s="4">
        <v>1481</v>
      </c>
      <c r="F1482" s="5">
        <v>7</v>
      </c>
      <c r="G1482" s="5" t="s">
        <v>4149</v>
      </c>
      <c r="H1482" s="5" t="s">
        <v>4150</v>
      </c>
      <c r="I1482" s="5">
        <v>24</v>
      </c>
      <c r="L1482" s="5">
        <v>2</v>
      </c>
      <c r="M1482" s="4" t="s">
        <v>5873</v>
      </c>
      <c r="N1482" s="4" t="s">
        <v>5874</v>
      </c>
      <c r="S1482" s="5" t="s">
        <v>114</v>
      </c>
      <c r="T1482" s="5" t="s">
        <v>115</v>
      </c>
      <c r="Y1482" s="5" t="s">
        <v>5885</v>
      </c>
      <c r="Z1482" s="5" t="s">
        <v>5886</v>
      </c>
      <c r="AC1482" s="5">
        <v>21</v>
      </c>
      <c r="AD1482" s="5" t="s">
        <v>126</v>
      </c>
      <c r="AE1482" s="5" t="s">
        <v>127</v>
      </c>
    </row>
    <row r="1483" spans="1:73" ht="13.5" customHeight="1">
      <c r="A1483" s="7" t="str">
        <f>HYPERLINK("http://kyu.snu.ac.kr/sdhj/index.jsp?type=hj/GK14746_00IM0001_126a.jpg","1867_수북면_126a")</f>
        <v>1867_수북면_126a</v>
      </c>
      <c r="B1483" s="4">
        <v>1867</v>
      </c>
      <c r="C1483" s="4" t="s">
        <v>7596</v>
      </c>
      <c r="D1483" s="4" t="s">
        <v>7597</v>
      </c>
      <c r="E1483" s="4">
        <v>1482</v>
      </c>
      <c r="F1483" s="5">
        <v>7</v>
      </c>
      <c r="G1483" s="5" t="s">
        <v>4149</v>
      </c>
      <c r="H1483" s="5" t="s">
        <v>4150</v>
      </c>
      <c r="I1483" s="5">
        <v>24</v>
      </c>
      <c r="L1483" s="5">
        <v>3</v>
      </c>
      <c r="M1483" s="4" t="s">
        <v>5887</v>
      </c>
      <c r="N1483" s="4" t="s">
        <v>5888</v>
      </c>
      <c r="Q1483" s="5" t="s">
        <v>5889</v>
      </c>
      <c r="R1483" s="5" t="s">
        <v>8431</v>
      </c>
      <c r="T1483" s="5" t="s">
        <v>7948</v>
      </c>
      <c r="W1483" s="5" t="s">
        <v>8432</v>
      </c>
      <c r="X1483" s="5" t="s">
        <v>8433</v>
      </c>
      <c r="Y1483" s="5" t="s">
        <v>5890</v>
      </c>
      <c r="Z1483" s="5" t="s">
        <v>5891</v>
      </c>
      <c r="AC1483" s="5">
        <v>53</v>
      </c>
      <c r="AD1483" s="5" t="s">
        <v>970</v>
      </c>
      <c r="AE1483" s="5" t="s">
        <v>971</v>
      </c>
      <c r="AJ1483" s="5" t="s">
        <v>35</v>
      </c>
      <c r="AK1483" s="5" t="s">
        <v>36</v>
      </c>
      <c r="AL1483" s="5" t="s">
        <v>160</v>
      </c>
      <c r="AM1483" s="5" t="s">
        <v>161</v>
      </c>
      <c r="AT1483" s="5" t="s">
        <v>369</v>
      </c>
      <c r="AU1483" s="5" t="s">
        <v>370</v>
      </c>
      <c r="AV1483" s="5" t="s">
        <v>5892</v>
      </c>
      <c r="AW1483" s="5" t="s">
        <v>4736</v>
      </c>
      <c r="BG1483" s="5" t="s">
        <v>369</v>
      </c>
      <c r="BH1483" s="5" t="s">
        <v>370</v>
      </c>
      <c r="BI1483" s="5" t="s">
        <v>5893</v>
      </c>
      <c r="BJ1483" s="5" t="s">
        <v>5894</v>
      </c>
      <c r="BK1483" s="5" t="s">
        <v>369</v>
      </c>
      <c r="BL1483" s="5" t="s">
        <v>370</v>
      </c>
      <c r="BM1483" s="5" t="s">
        <v>5016</v>
      </c>
      <c r="BN1483" s="5" t="s">
        <v>394</v>
      </c>
      <c r="BO1483" s="5" t="s">
        <v>369</v>
      </c>
      <c r="BP1483" s="5" t="s">
        <v>370</v>
      </c>
      <c r="BQ1483" s="5" t="s">
        <v>5895</v>
      </c>
      <c r="BR1483" s="5" t="s">
        <v>5896</v>
      </c>
      <c r="BS1483" s="5" t="s">
        <v>322</v>
      </c>
      <c r="BT1483" s="5" t="s">
        <v>323</v>
      </c>
    </row>
    <row r="1484" spans="1:73" ht="13.5" customHeight="1">
      <c r="A1484" s="7" t="str">
        <f>HYPERLINK("http://kyu.snu.ac.kr/sdhj/index.jsp?type=hj/GK14746_00IM0001_126a.jpg","1867_수북면_126a")</f>
        <v>1867_수북면_126a</v>
      </c>
      <c r="B1484" s="4">
        <v>1867</v>
      </c>
      <c r="C1484" s="4" t="s">
        <v>8059</v>
      </c>
      <c r="D1484" s="4" t="s">
        <v>8060</v>
      </c>
      <c r="E1484" s="4">
        <v>1483</v>
      </c>
      <c r="F1484" s="5">
        <v>7</v>
      </c>
      <c r="G1484" s="5" t="s">
        <v>4149</v>
      </c>
      <c r="H1484" s="5" t="s">
        <v>4150</v>
      </c>
      <c r="I1484" s="5">
        <v>24</v>
      </c>
      <c r="L1484" s="5">
        <v>3</v>
      </c>
      <c r="M1484" s="4" t="s">
        <v>5887</v>
      </c>
      <c r="N1484" s="4" t="s">
        <v>5888</v>
      </c>
      <c r="S1484" s="5" t="s">
        <v>96</v>
      </c>
      <c r="T1484" s="5" t="s">
        <v>97</v>
      </c>
      <c r="W1484" s="5" t="s">
        <v>595</v>
      </c>
      <c r="X1484" s="5" t="s">
        <v>596</v>
      </c>
      <c r="Y1484" s="5" t="s">
        <v>22</v>
      </c>
      <c r="Z1484" s="5" t="s">
        <v>23</v>
      </c>
      <c r="AC1484" s="5">
        <v>48</v>
      </c>
      <c r="AD1484" s="5" t="s">
        <v>226</v>
      </c>
      <c r="AE1484" s="5" t="s">
        <v>227</v>
      </c>
      <c r="AJ1484" s="5" t="s">
        <v>35</v>
      </c>
      <c r="AK1484" s="5" t="s">
        <v>36</v>
      </c>
      <c r="AL1484" s="5" t="s">
        <v>428</v>
      </c>
      <c r="AM1484" s="5" t="s">
        <v>429</v>
      </c>
      <c r="AT1484" s="5" t="s">
        <v>369</v>
      </c>
      <c r="AU1484" s="5" t="s">
        <v>370</v>
      </c>
      <c r="AV1484" s="5" t="s">
        <v>5897</v>
      </c>
      <c r="AW1484" s="5" t="s">
        <v>5898</v>
      </c>
      <c r="BG1484" s="5" t="s">
        <v>369</v>
      </c>
      <c r="BH1484" s="5" t="s">
        <v>370</v>
      </c>
      <c r="BI1484" s="5" t="s">
        <v>5899</v>
      </c>
      <c r="BJ1484" s="5" t="s">
        <v>5900</v>
      </c>
      <c r="BK1484" s="5" t="s">
        <v>369</v>
      </c>
      <c r="BL1484" s="5" t="s">
        <v>370</v>
      </c>
      <c r="BM1484" s="5" t="s">
        <v>5901</v>
      </c>
      <c r="BN1484" s="5" t="s">
        <v>5902</v>
      </c>
      <c r="BO1484" s="5" t="s">
        <v>369</v>
      </c>
      <c r="BP1484" s="5" t="s">
        <v>370</v>
      </c>
      <c r="BQ1484" s="5" t="s">
        <v>5903</v>
      </c>
      <c r="BR1484" s="5" t="s">
        <v>5904</v>
      </c>
      <c r="BS1484" s="5" t="s">
        <v>160</v>
      </c>
      <c r="BT1484" s="5" t="s">
        <v>161</v>
      </c>
    </row>
    <row r="1485" spans="1:73" ht="13.5" customHeight="1">
      <c r="A1485" s="7" t="str">
        <f>HYPERLINK("http://kyu.snu.ac.kr/sdhj/index.jsp?type=hj/GK14746_00IM0001_126a.jpg","1867_수북면_126a")</f>
        <v>1867_수북면_126a</v>
      </c>
      <c r="B1485" s="4">
        <v>1867</v>
      </c>
      <c r="C1485" s="4" t="s">
        <v>7581</v>
      </c>
      <c r="D1485" s="4" t="s">
        <v>7582</v>
      </c>
      <c r="E1485" s="4">
        <v>1484</v>
      </c>
      <c r="F1485" s="5">
        <v>7</v>
      </c>
      <c r="G1485" s="5" t="s">
        <v>4149</v>
      </c>
      <c r="H1485" s="5" t="s">
        <v>4150</v>
      </c>
      <c r="I1485" s="5">
        <v>24</v>
      </c>
      <c r="L1485" s="5">
        <v>3</v>
      </c>
      <c r="M1485" s="4" t="s">
        <v>5887</v>
      </c>
      <c r="N1485" s="4" t="s">
        <v>5888</v>
      </c>
      <c r="S1485" s="5" t="s">
        <v>254</v>
      </c>
      <c r="T1485" s="5" t="s">
        <v>255</v>
      </c>
      <c r="Y1485" s="5" t="s">
        <v>5890</v>
      </c>
      <c r="Z1485" s="5" t="s">
        <v>5891</v>
      </c>
      <c r="AC1485" s="5">
        <v>54</v>
      </c>
      <c r="AD1485" s="5" t="s">
        <v>970</v>
      </c>
      <c r="AE1485" s="5" t="s">
        <v>971</v>
      </c>
    </row>
    <row r="1486" spans="1:73" ht="13.5" customHeight="1">
      <c r="A1486" s="7" t="str">
        <f>HYPERLINK("http://kyu.snu.ac.kr/sdhj/index.jsp?type=hj/GK14746_00IM0001_126a.jpg","1867_수북면_126a")</f>
        <v>1867_수북면_126a</v>
      </c>
      <c r="B1486" s="4">
        <v>1867</v>
      </c>
      <c r="C1486" s="4" t="s">
        <v>7768</v>
      </c>
      <c r="D1486" s="4" t="s">
        <v>7769</v>
      </c>
      <c r="E1486" s="4">
        <v>1485</v>
      </c>
      <c r="F1486" s="5">
        <v>7</v>
      </c>
      <c r="G1486" s="5" t="s">
        <v>4149</v>
      </c>
      <c r="H1486" s="5" t="s">
        <v>4150</v>
      </c>
      <c r="I1486" s="5">
        <v>24</v>
      </c>
      <c r="L1486" s="5">
        <v>3</v>
      </c>
      <c r="M1486" s="4" t="s">
        <v>5887</v>
      </c>
      <c r="N1486" s="4" t="s">
        <v>5888</v>
      </c>
      <c r="S1486" s="5" t="s">
        <v>114</v>
      </c>
      <c r="T1486" s="5" t="s">
        <v>115</v>
      </c>
      <c r="Y1486" s="5" t="s">
        <v>2236</v>
      </c>
      <c r="Z1486" s="5" t="s">
        <v>2237</v>
      </c>
      <c r="AC1486" s="5">
        <v>22</v>
      </c>
      <c r="AD1486" s="5" t="s">
        <v>399</v>
      </c>
      <c r="AE1486" s="5" t="s">
        <v>400</v>
      </c>
    </row>
    <row r="1487" spans="1:73" ht="13.5" customHeight="1">
      <c r="A1487" s="7" t="str">
        <f>HYPERLINK("http://kyu.snu.ac.kr/sdhj/index.jsp?type=hj/GK14746_00IM0001_126a.jpg","1867_수북면_126a")</f>
        <v>1867_수북면_126a</v>
      </c>
      <c r="B1487" s="4">
        <v>1867</v>
      </c>
      <c r="C1487" s="4" t="s">
        <v>7768</v>
      </c>
      <c r="D1487" s="4" t="s">
        <v>7769</v>
      </c>
      <c r="E1487" s="4">
        <v>1486</v>
      </c>
      <c r="F1487" s="5">
        <v>7</v>
      </c>
      <c r="G1487" s="5" t="s">
        <v>4149</v>
      </c>
      <c r="H1487" s="5" t="s">
        <v>4150</v>
      </c>
      <c r="I1487" s="5">
        <v>24</v>
      </c>
      <c r="L1487" s="5">
        <v>3</v>
      </c>
      <c r="M1487" s="4" t="s">
        <v>5887</v>
      </c>
      <c r="N1487" s="4" t="s">
        <v>5888</v>
      </c>
      <c r="S1487" s="5" t="s">
        <v>114</v>
      </c>
      <c r="T1487" s="5" t="s">
        <v>115</v>
      </c>
      <c r="Y1487" s="5" t="s">
        <v>5905</v>
      </c>
      <c r="Z1487" s="5" t="s">
        <v>5906</v>
      </c>
      <c r="AC1487" s="5">
        <v>21</v>
      </c>
      <c r="AD1487" s="5" t="s">
        <v>126</v>
      </c>
      <c r="AE1487" s="5" t="s">
        <v>127</v>
      </c>
    </row>
    <row r="1488" spans="1:73" ht="13.5" customHeight="1">
      <c r="A1488" s="7" t="str">
        <f>HYPERLINK("http://kyu.snu.ac.kr/sdhj/index.jsp?type=hj/GK14746_00IM0001_126a.jpg","1867_수북면_126a")</f>
        <v>1867_수북면_126a</v>
      </c>
      <c r="B1488" s="4">
        <v>1867</v>
      </c>
      <c r="C1488" s="4" t="s">
        <v>7768</v>
      </c>
      <c r="D1488" s="4" t="s">
        <v>7769</v>
      </c>
      <c r="E1488" s="4">
        <v>1487</v>
      </c>
      <c r="F1488" s="5">
        <v>7</v>
      </c>
      <c r="G1488" s="5" t="s">
        <v>4149</v>
      </c>
      <c r="H1488" s="5" t="s">
        <v>4150</v>
      </c>
      <c r="I1488" s="5">
        <v>24</v>
      </c>
      <c r="L1488" s="5">
        <v>4</v>
      </c>
      <c r="M1488" s="4" t="s">
        <v>5907</v>
      </c>
      <c r="N1488" s="4" t="s">
        <v>5908</v>
      </c>
      <c r="T1488" s="5" t="s">
        <v>7558</v>
      </c>
      <c r="U1488" s="5" t="s">
        <v>369</v>
      </c>
      <c r="V1488" s="5" t="s">
        <v>370</v>
      </c>
      <c r="W1488" s="5" t="s">
        <v>336</v>
      </c>
      <c r="X1488" s="5" t="s">
        <v>337</v>
      </c>
      <c r="Y1488" s="5" t="s">
        <v>5520</v>
      </c>
      <c r="Z1488" s="5" t="s">
        <v>5521</v>
      </c>
      <c r="AC1488" s="5">
        <v>43</v>
      </c>
      <c r="AD1488" s="5" t="s">
        <v>140</v>
      </c>
      <c r="AE1488" s="5" t="s">
        <v>141</v>
      </c>
      <c r="AJ1488" s="5" t="s">
        <v>35</v>
      </c>
      <c r="AK1488" s="5" t="s">
        <v>36</v>
      </c>
      <c r="AL1488" s="5" t="s">
        <v>342</v>
      </c>
      <c r="AM1488" s="5" t="s">
        <v>343</v>
      </c>
      <c r="AT1488" s="5" t="s">
        <v>369</v>
      </c>
      <c r="AU1488" s="5" t="s">
        <v>370</v>
      </c>
      <c r="AV1488" s="5" t="s">
        <v>5864</v>
      </c>
      <c r="AW1488" s="5" t="s">
        <v>5865</v>
      </c>
      <c r="BG1488" s="5" t="s">
        <v>369</v>
      </c>
      <c r="BH1488" s="5" t="s">
        <v>370</v>
      </c>
      <c r="BI1488" s="5" t="s">
        <v>5669</v>
      </c>
      <c r="BJ1488" s="5" t="s">
        <v>5670</v>
      </c>
      <c r="BK1488" s="5" t="s">
        <v>369</v>
      </c>
      <c r="BL1488" s="5" t="s">
        <v>370</v>
      </c>
      <c r="BM1488" s="5" t="s">
        <v>5909</v>
      </c>
      <c r="BN1488" s="5" t="s">
        <v>5910</v>
      </c>
      <c r="BO1488" s="5" t="s">
        <v>369</v>
      </c>
      <c r="BP1488" s="5" t="s">
        <v>370</v>
      </c>
      <c r="BQ1488" s="5" t="s">
        <v>5911</v>
      </c>
      <c r="BR1488" s="5" t="s">
        <v>5912</v>
      </c>
      <c r="BS1488" s="5" t="s">
        <v>160</v>
      </c>
      <c r="BT1488" s="5" t="s">
        <v>161</v>
      </c>
    </row>
    <row r="1489" spans="1:72" ht="13.5" customHeight="1">
      <c r="A1489" s="7" t="str">
        <f>HYPERLINK("http://kyu.snu.ac.kr/sdhj/index.jsp?type=hj/GK14746_00IM0001_126a.jpg","1867_수북면_126a")</f>
        <v>1867_수북면_126a</v>
      </c>
      <c r="B1489" s="4">
        <v>1867</v>
      </c>
      <c r="C1489" s="4" t="s">
        <v>7651</v>
      </c>
      <c r="D1489" s="4" t="s">
        <v>7652</v>
      </c>
      <c r="E1489" s="4">
        <v>1488</v>
      </c>
      <c r="F1489" s="5">
        <v>7</v>
      </c>
      <c r="G1489" s="5" t="s">
        <v>4149</v>
      </c>
      <c r="H1489" s="5" t="s">
        <v>4150</v>
      </c>
      <c r="I1489" s="5">
        <v>24</v>
      </c>
      <c r="L1489" s="5">
        <v>4</v>
      </c>
      <c r="M1489" s="4" t="s">
        <v>5907</v>
      </c>
      <c r="N1489" s="4" t="s">
        <v>5908</v>
      </c>
      <c r="S1489" s="5" t="s">
        <v>661</v>
      </c>
      <c r="T1489" s="5" t="s">
        <v>662</v>
      </c>
      <c r="W1489" s="5" t="s">
        <v>78</v>
      </c>
      <c r="X1489" s="5" t="s">
        <v>79</v>
      </c>
      <c r="Y1489" s="5" t="s">
        <v>22</v>
      </c>
      <c r="Z1489" s="5" t="s">
        <v>23</v>
      </c>
      <c r="AC1489" s="5">
        <v>70</v>
      </c>
      <c r="AD1489" s="5" t="s">
        <v>858</v>
      </c>
      <c r="AE1489" s="5" t="s">
        <v>859</v>
      </c>
      <c r="AJ1489" s="5" t="s">
        <v>35</v>
      </c>
      <c r="AK1489" s="5" t="s">
        <v>36</v>
      </c>
      <c r="AL1489" s="5" t="s">
        <v>160</v>
      </c>
      <c r="AM1489" s="5" t="s">
        <v>161</v>
      </c>
    </row>
    <row r="1490" spans="1:72" ht="13.5" customHeight="1">
      <c r="A1490" s="7" t="str">
        <f>HYPERLINK("http://kyu.snu.ac.kr/sdhj/index.jsp?type=hj/GK14746_00IM0001_126a.jpg","1867_수북면_126a")</f>
        <v>1867_수북면_126a</v>
      </c>
      <c r="B1490" s="4">
        <v>1867</v>
      </c>
      <c r="C1490" s="4" t="s">
        <v>7566</v>
      </c>
      <c r="D1490" s="4" t="s">
        <v>7567</v>
      </c>
      <c r="E1490" s="4">
        <v>1489</v>
      </c>
      <c r="F1490" s="5">
        <v>7</v>
      </c>
      <c r="G1490" s="5" t="s">
        <v>4149</v>
      </c>
      <c r="H1490" s="5" t="s">
        <v>4150</v>
      </c>
      <c r="I1490" s="5">
        <v>24</v>
      </c>
      <c r="L1490" s="5">
        <v>4</v>
      </c>
      <c r="M1490" s="4" t="s">
        <v>5907</v>
      </c>
      <c r="N1490" s="4" t="s">
        <v>5908</v>
      </c>
      <c r="S1490" s="5" t="s">
        <v>2448</v>
      </c>
      <c r="T1490" s="5" t="s">
        <v>2449</v>
      </c>
      <c r="Y1490" s="5" t="s">
        <v>5913</v>
      </c>
      <c r="Z1490" s="5" t="s">
        <v>5914</v>
      </c>
      <c r="AC1490" s="5">
        <v>49</v>
      </c>
      <c r="AD1490" s="5" t="s">
        <v>312</v>
      </c>
      <c r="AE1490" s="5" t="s">
        <v>313</v>
      </c>
    </row>
    <row r="1491" spans="1:72" ht="13.5" customHeight="1">
      <c r="A1491" s="7" t="str">
        <f>HYPERLINK("http://kyu.snu.ac.kr/sdhj/index.jsp?type=hj/GK14746_00IM0001_126a.jpg","1867_수북면_126a")</f>
        <v>1867_수북면_126a</v>
      </c>
      <c r="B1491" s="4">
        <v>1867</v>
      </c>
      <c r="C1491" s="4" t="s">
        <v>7566</v>
      </c>
      <c r="D1491" s="4" t="s">
        <v>7567</v>
      </c>
      <c r="E1491" s="4">
        <v>1490</v>
      </c>
      <c r="F1491" s="5">
        <v>7</v>
      </c>
      <c r="G1491" s="5" t="s">
        <v>4149</v>
      </c>
      <c r="H1491" s="5" t="s">
        <v>4150</v>
      </c>
      <c r="I1491" s="5">
        <v>24</v>
      </c>
      <c r="L1491" s="5">
        <v>4</v>
      </c>
      <c r="M1491" s="4" t="s">
        <v>5907</v>
      </c>
      <c r="N1491" s="4" t="s">
        <v>5908</v>
      </c>
      <c r="S1491" s="5" t="s">
        <v>2448</v>
      </c>
      <c r="T1491" s="5" t="s">
        <v>2449</v>
      </c>
      <c r="Y1491" s="5" t="s">
        <v>5915</v>
      </c>
      <c r="Z1491" s="5" t="s">
        <v>3635</v>
      </c>
      <c r="AC1491" s="5">
        <v>46</v>
      </c>
      <c r="AD1491" s="5" t="s">
        <v>771</v>
      </c>
      <c r="AE1491" s="5" t="s">
        <v>772</v>
      </c>
    </row>
    <row r="1492" spans="1:72" ht="13.5" customHeight="1">
      <c r="A1492" s="7" t="str">
        <f>HYPERLINK("http://kyu.snu.ac.kr/sdhj/index.jsp?type=hj/GK14746_00IM0001_126a.jpg","1867_수북면_126a")</f>
        <v>1867_수북면_126a</v>
      </c>
      <c r="B1492" s="4">
        <v>1867</v>
      </c>
      <c r="C1492" s="4" t="s">
        <v>7566</v>
      </c>
      <c r="D1492" s="4" t="s">
        <v>7567</v>
      </c>
      <c r="E1492" s="4">
        <v>1491</v>
      </c>
      <c r="F1492" s="5">
        <v>7</v>
      </c>
      <c r="G1492" s="5" t="s">
        <v>4149</v>
      </c>
      <c r="H1492" s="5" t="s">
        <v>4150</v>
      </c>
      <c r="I1492" s="5">
        <v>24</v>
      </c>
      <c r="L1492" s="5">
        <v>4</v>
      </c>
      <c r="M1492" s="4" t="s">
        <v>5907</v>
      </c>
      <c r="N1492" s="4" t="s">
        <v>5908</v>
      </c>
      <c r="S1492" s="5" t="s">
        <v>254</v>
      </c>
      <c r="T1492" s="5" t="s">
        <v>255</v>
      </c>
      <c r="Y1492" s="5" t="s">
        <v>5745</v>
      </c>
      <c r="Z1492" s="5" t="s">
        <v>5746</v>
      </c>
      <c r="AC1492" s="5">
        <v>34</v>
      </c>
      <c r="AD1492" s="5" t="s">
        <v>495</v>
      </c>
      <c r="AE1492" s="5" t="s">
        <v>496</v>
      </c>
    </row>
    <row r="1493" spans="1:72" ht="13.5" customHeight="1">
      <c r="A1493" s="7" t="str">
        <f>HYPERLINK("http://kyu.snu.ac.kr/sdhj/index.jsp?type=hj/GK14746_00IM0001_126a.jpg","1867_수북면_126a")</f>
        <v>1867_수북면_126a</v>
      </c>
      <c r="B1493" s="4">
        <v>1867</v>
      </c>
      <c r="C1493" s="4" t="s">
        <v>7566</v>
      </c>
      <c r="D1493" s="4" t="s">
        <v>7567</v>
      </c>
      <c r="E1493" s="4">
        <v>1492</v>
      </c>
      <c r="F1493" s="5">
        <v>7</v>
      </c>
      <c r="G1493" s="5" t="s">
        <v>4149</v>
      </c>
      <c r="H1493" s="5" t="s">
        <v>4150</v>
      </c>
      <c r="I1493" s="5">
        <v>24</v>
      </c>
      <c r="L1493" s="5">
        <v>5</v>
      </c>
      <c r="M1493" s="4" t="s">
        <v>5916</v>
      </c>
      <c r="N1493" s="4" t="s">
        <v>5917</v>
      </c>
      <c r="T1493" s="5" t="s">
        <v>7587</v>
      </c>
      <c r="U1493" s="5" t="s">
        <v>369</v>
      </c>
      <c r="V1493" s="5" t="s">
        <v>370</v>
      </c>
      <c r="W1493" s="5" t="s">
        <v>78</v>
      </c>
      <c r="X1493" s="5" t="s">
        <v>79</v>
      </c>
      <c r="Y1493" s="5" t="s">
        <v>3501</v>
      </c>
      <c r="Z1493" s="5" t="s">
        <v>3502</v>
      </c>
      <c r="AC1493" s="5">
        <v>47</v>
      </c>
      <c r="AD1493" s="5" t="s">
        <v>353</v>
      </c>
      <c r="AE1493" s="5" t="s">
        <v>354</v>
      </c>
      <c r="AJ1493" s="5" t="s">
        <v>35</v>
      </c>
      <c r="AK1493" s="5" t="s">
        <v>36</v>
      </c>
      <c r="AL1493" s="5" t="s">
        <v>160</v>
      </c>
      <c r="AM1493" s="5" t="s">
        <v>161</v>
      </c>
      <c r="AT1493" s="5" t="s">
        <v>369</v>
      </c>
      <c r="AU1493" s="5" t="s">
        <v>370</v>
      </c>
      <c r="AV1493" s="5" t="s">
        <v>5918</v>
      </c>
      <c r="AW1493" s="5" t="s">
        <v>5919</v>
      </c>
      <c r="BG1493" s="5" t="s">
        <v>369</v>
      </c>
      <c r="BH1493" s="5" t="s">
        <v>370</v>
      </c>
      <c r="BI1493" s="5" t="s">
        <v>5920</v>
      </c>
      <c r="BJ1493" s="5" t="s">
        <v>8434</v>
      </c>
      <c r="BK1493" s="5" t="s">
        <v>369</v>
      </c>
      <c r="BL1493" s="5" t="s">
        <v>370</v>
      </c>
      <c r="BM1493" s="5" t="s">
        <v>154</v>
      </c>
      <c r="BN1493" s="5" t="s">
        <v>155</v>
      </c>
      <c r="BO1493" s="5" t="s">
        <v>369</v>
      </c>
      <c r="BP1493" s="5" t="s">
        <v>370</v>
      </c>
      <c r="BQ1493" s="5" t="s">
        <v>2821</v>
      </c>
      <c r="BR1493" s="5" t="s">
        <v>2822</v>
      </c>
      <c r="BS1493" s="5" t="s">
        <v>342</v>
      </c>
      <c r="BT1493" s="5" t="s">
        <v>343</v>
      </c>
    </row>
    <row r="1494" spans="1:72" ht="13.5" customHeight="1">
      <c r="A1494" s="7" t="str">
        <f>HYPERLINK("http://kyu.snu.ac.kr/sdhj/index.jsp?type=hj/GK14746_00IM0001_126a.jpg","1867_수북면_126a")</f>
        <v>1867_수북면_126a</v>
      </c>
      <c r="B1494" s="4">
        <v>1867</v>
      </c>
      <c r="C1494" s="4" t="s">
        <v>7464</v>
      </c>
      <c r="D1494" s="4" t="s">
        <v>7465</v>
      </c>
      <c r="E1494" s="4">
        <v>1493</v>
      </c>
      <c r="F1494" s="5">
        <v>7</v>
      </c>
      <c r="G1494" s="5" t="s">
        <v>4149</v>
      </c>
      <c r="H1494" s="5" t="s">
        <v>4150</v>
      </c>
      <c r="I1494" s="5">
        <v>24</v>
      </c>
      <c r="L1494" s="5">
        <v>5</v>
      </c>
      <c r="M1494" s="4" t="s">
        <v>5916</v>
      </c>
      <c r="N1494" s="4" t="s">
        <v>5917</v>
      </c>
      <c r="S1494" s="5" t="s">
        <v>254</v>
      </c>
      <c r="T1494" s="5" t="s">
        <v>255</v>
      </c>
      <c r="Y1494" s="5" t="s">
        <v>5921</v>
      </c>
      <c r="Z1494" s="5" t="s">
        <v>5922</v>
      </c>
      <c r="AC1494" s="5">
        <v>42</v>
      </c>
      <c r="AD1494" s="5" t="s">
        <v>240</v>
      </c>
      <c r="AE1494" s="5" t="s">
        <v>241</v>
      </c>
    </row>
    <row r="1495" spans="1:72" ht="13.5" customHeight="1">
      <c r="A1495" s="7" t="str">
        <f>HYPERLINK("http://kyu.snu.ac.kr/sdhj/index.jsp?type=hj/GK14746_00IM0001_126a.jpg","1867_수북면_126a")</f>
        <v>1867_수북면_126a</v>
      </c>
      <c r="B1495" s="4">
        <v>1867</v>
      </c>
      <c r="C1495" s="4" t="s">
        <v>7592</v>
      </c>
      <c r="D1495" s="4" t="s">
        <v>7593</v>
      </c>
      <c r="E1495" s="4">
        <v>1494</v>
      </c>
      <c r="F1495" s="5">
        <v>7</v>
      </c>
      <c r="G1495" s="5" t="s">
        <v>4149</v>
      </c>
      <c r="H1495" s="5" t="s">
        <v>4150</v>
      </c>
      <c r="I1495" s="5">
        <v>24</v>
      </c>
      <c r="L1495" s="5">
        <v>5</v>
      </c>
      <c r="M1495" s="4" t="s">
        <v>5916</v>
      </c>
      <c r="N1495" s="4" t="s">
        <v>5917</v>
      </c>
      <c r="S1495" s="5" t="s">
        <v>2162</v>
      </c>
      <c r="T1495" s="5" t="s">
        <v>2163</v>
      </c>
      <c r="W1495" s="5" t="s">
        <v>336</v>
      </c>
      <c r="X1495" s="5" t="s">
        <v>337</v>
      </c>
      <c r="Y1495" s="5" t="s">
        <v>22</v>
      </c>
      <c r="Z1495" s="5" t="s">
        <v>23</v>
      </c>
      <c r="AC1495" s="5">
        <v>42</v>
      </c>
      <c r="AD1495" s="5" t="s">
        <v>240</v>
      </c>
      <c r="AE1495" s="5" t="s">
        <v>241</v>
      </c>
    </row>
    <row r="1496" spans="1:72" ht="13.5" customHeight="1">
      <c r="A1496" s="7" t="str">
        <f>HYPERLINK("http://kyu.snu.ac.kr/sdhj/index.jsp?type=hj/GK14746_00IM0001_126a.jpg","1867_수북면_126a")</f>
        <v>1867_수북면_126a</v>
      </c>
      <c r="B1496" s="4">
        <v>1867</v>
      </c>
      <c r="C1496" s="4" t="s">
        <v>7592</v>
      </c>
      <c r="D1496" s="4" t="s">
        <v>7593</v>
      </c>
      <c r="E1496" s="4">
        <v>1495</v>
      </c>
      <c r="F1496" s="5">
        <v>7</v>
      </c>
      <c r="G1496" s="5" t="s">
        <v>4149</v>
      </c>
      <c r="H1496" s="5" t="s">
        <v>4150</v>
      </c>
      <c r="I1496" s="5">
        <v>24</v>
      </c>
      <c r="L1496" s="5">
        <v>5</v>
      </c>
      <c r="M1496" s="4" t="s">
        <v>5916</v>
      </c>
      <c r="N1496" s="4" t="s">
        <v>5917</v>
      </c>
      <c r="S1496" s="5" t="s">
        <v>254</v>
      </c>
      <c r="T1496" s="5" t="s">
        <v>255</v>
      </c>
      <c r="Y1496" s="5" t="s">
        <v>4682</v>
      </c>
      <c r="Z1496" s="5" t="s">
        <v>4683</v>
      </c>
      <c r="AC1496" s="5">
        <v>44</v>
      </c>
      <c r="AD1496" s="5" t="s">
        <v>140</v>
      </c>
      <c r="AE1496" s="5" t="s">
        <v>141</v>
      </c>
    </row>
    <row r="1497" spans="1:72" ht="13.5" customHeight="1">
      <c r="A1497" s="7" t="str">
        <f>HYPERLINK("http://kyu.snu.ac.kr/sdhj/index.jsp?type=hj/GK14746_00IM0001_126a.jpg","1867_수북면_126a")</f>
        <v>1867_수북면_126a</v>
      </c>
      <c r="B1497" s="4">
        <v>1867</v>
      </c>
      <c r="C1497" s="4" t="s">
        <v>7592</v>
      </c>
      <c r="D1497" s="4" t="s">
        <v>7593</v>
      </c>
      <c r="E1497" s="4">
        <v>1496</v>
      </c>
      <c r="F1497" s="5">
        <v>7</v>
      </c>
      <c r="G1497" s="5" t="s">
        <v>4149</v>
      </c>
      <c r="H1497" s="5" t="s">
        <v>4150</v>
      </c>
      <c r="I1497" s="5">
        <v>24</v>
      </c>
      <c r="L1497" s="5">
        <v>5</v>
      </c>
      <c r="M1497" s="4" t="s">
        <v>5916</v>
      </c>
      <c r="N1497" s="4" t="s">
        <v>5917</v>
      </c>
      <c r="S1497" s="5" t="s">
        <v>661</v>
      </c>
      <c r="T1497" s="5" t="s">
        <v>662</v>
      </c>
      <c r="W1497" s="5" t="s">
        <v>336</v>
      </c>
      <c r="X1497" s="5" t="s">
        <v>337</v>
      </c>
      <c r="Y1497" s="5" t="s">
        <v>22</v>
      </c>
      <c r="Z1497" s="5" t="s">
        <v>23</v>
      </c>
      <c r="AC1497" s="5">
        <v>64</v>
      </c>
      <c r="AD1497" s="5" t="s">
        <v>100</v>
      </c>
      <c r="AE1497" s="5" t="s">
        <v>101</v>
      </c>
    </row>
    <row r="1498" spans="1:72" ht="13.5" customHeight="1">
      <c r="A1498" s="7" t="str">
        <f>HYPERLINK("http://kyu.snu.ac.kr/sdhj/index.jsp?type=hj/GK14746_00IM0001_126b.jpg","1867_수북면_126b")</f>
        <v>1867_수북면_126b</v>
      </c>
      <c r="B1498" s="4">
        <v>1867</v>
      </c>
      <c r="C1498" s="4" t="s">
        <v>7592</v>
      </c>
      <c r="D1498" s="4" t="s">
        <v>7593</v>
      </c>
      <c r="E1498" s="4">
        <v>1497</v>
      </c>
      <c r="F1498" s="5">
        <v>7</v>
      </c>
      <c r="G1498" s="5" t="s">
        <v>4149</v>
      </c>
      <c r="H1498" s="5" t="s">
        <v>4150</v>
      </c>
      <c r="I1498" s="5">
        <v>25</v>
      </c>
      <c r="J1498" s="5" t="s">
        <v>5923</v>
      </c>
      <c r="K1498" s="5" t="s">
        <v>5924</v>
      </c>
      <c r="L1498" s="5">
        <v>1</v>
      </c>
      <c r="M1498" s="4" t="s">
        <v>5923</v>
      </c>
      <c r="N1498" s="4" t="s">
        <v>5924</v>
      </c>
      <c r="T1498" s="5" t="s">
        <v>7776</v>
      </c>
      <c r="U1498" s="5" t="s">
        <v>369</v>
      </c>
      <c r="V1498" s="5" t="s">
        <v>370</v>
      </c>
      <c r="W1498" s="5" t="s">
        <v>210</v>
      </c>
      <c r="X1498" s="5" t="s">
        <v>211</v>
      </c>
      <c r="Y1498" s="5" t="s">
        <v>162</v>
      </c>
      <c r="Z1498" s="5" t="s">
        <v>163</v>
      </c>
      <c r="AC1498" s="5">
        <v>44</v>
      </c>
      <c r="AD1498" s="5" t="s">
        <v>970</v>
      </c>
      <c r="AE1498" s="5" t="s">
        <v>971</v>
      </c>
      <c r="AJ1498" s="5" t="s">
        <v>35</v>
      </c>
      <c r="AK1498" s="5" t="s">
        <v>36</v>
      </c>
      <c r="AL1498" s="5" t="s">
        <v>154</v>
      </c>
      <c r="AM1498" s="5" t="s">
        <v>155</v>
      </c>
      <c r="AT1498" s="5" t="s">
        <v>369</v>
      </c>
      <c r="AU1498" s="5" t="s">
        <v>370</v>
      </c>
      <c r="AV1498" s="5" t="s">
        <v>5925</v>
      </c>
      <c r="AW1498" s="5" t="s">
        <v>5926</v>
      </c>
      <c r="BG1498" s="5" t="s">
        <v>369</v>
      </c>
      <c r="BH1498" s="5" t="s">
        <v>370</v>
      </c>
      <c r="BI1498" s="5" t="s">
        <v>5927</v>
      </c>
      <c r="BJ1498" s="5" t="s">
        <v>5928</v>
      </c>
      <c r="BK1498" s="5" t="s">
        <v>369</v>
      </c>
      <c r="BL1498" s="5" t="s">
        <v>370</v>
      </c>
      <c r="BM1498" s="5" t="s">
        <v>5501</v>
      </c>
      <c r="BN1498" s="5" t="s">
        <v>5001</v>
      </c>
      <c r="BO1498" s="5" t="s">
        <v>369</v>
      </c>
      <c r="BP1498" s="5" t="s">
        <v>370</v>
      </c>
      <c r="BQ1498" s="5" t="s">
        <v>5929</v>
      </c>
      <c r="BR1498" s="5" t="s">
        <v>8435</v>
      </c>
      <c r="BS1498" s="5" t="s">
        <v>450</v>
      </c>
      <c r="BT1498" s="5" t="s">
        <v>451</v>
      </c>
    </row>
    <row r="1499" spans="1:72" ht="13.5" customHeight="1">
      <c r="A1499" s="7" t="str">
        <f>HYPERLINK("http://kyu.snu.ac.kr/sdhj/index.jsp?type=hj/GK14746_00IM0001_126b.jpg","1867_수북면_126b")</f>
        <v>1867_수북면_126b</v>
      </c>
      <c r="B1499" s="4">
        <v>1867</v>
      </c>
      <c r="C1499" s="4" t="s">
        <v>8436</v>
      </c>
      <c r="D1499" s="4" t="s">
        <v>8437</v>
      </c>
      <c r="E1499" s="4">
        <v>1498</v>
      </c>
      <c r="F1499" s="5">
        <v>7</v>
      </c>
      <c r="G1499" s="5" t="s">
        <v>4149</v>
      </c>
      <c r="H1499" s="5" t="s">
        <v>4150</v>
      </c>
      <c r="I1499" s="5">
        <v>25</v>
      </c>
      <c r="L1499" s="5">
        <v>1</v>
      </c>
      <c r="M1499" s="4" t="s">
        <v>5923</v>
      </c>
      <c r="N1499" s="4" t="s">
        <v>5924</v>
      </c>
      <c r="S1499" s="5" t="s">
        <v>661</v>
      </c>
      <c r="T1499" s="5" t="s">
        <v>662</v>
      </c>
      <c r="W1499" s="5" t="s">
        <v>5930</v>
      </c>
      <c r="X1499" s="5" t="s">
        <v>8438</v>
      </c>
      <c r="Y1499" s="5" t="s">
        <v>22</v>
      </c>
      <c r="Z1499" s="5" t="s">
        <v>23</v>
      </c>
      <c r="AC1499" s="5">
        <v>62</v>
      </c>
      <c r="AD1499" s="5" t="s">
        <v>553</v>
      </c>
      <c r="AE1499" s="5" t="s">
        <v>554</v>
      </c>
    </row>
    <row r="1500" spans="1:72" ht="13.5" customHeight="1">
      <c r="A1500" s="7" t="str">
        <f>HYPERLINK("http://kyu.snu.ac.kr/sdhj/index.jsp?type=hj/GK14746_00IM0001_126b.jpg","1867_수북면_126b")</f>
        <v>1867_수북면_126b</v>
      </c>
      <c r="B1500" s="4">
        <v>1867</v>
      </c>
      <c r="C1500" s="4" t="s">
        <v>7778</v>
      </c>
      <c r="D1500" s="4" t="s">
        <v>7779</v>
      </c>
      <c r="E1500" s="4">
        <v>1499</v>
      </c>
      <c r="F1500" s="5">
        <v>7</v>
      </c>
      <c r="G1500" s="5" t="s">
        <v>4149</v>
      </c>
      <c r="H1500" s="5" t="s">
        <v>4150</v>
      </c>
      <c r="I1500" s="5">
        <v>25</v>
      </c>
      <c r="L1500" s="5">
        <v>1</v>
      </c>
      <c r="M1500" s="4" t="s">
        <v>5923</v>
      </c>
      <c r="N1500" s="4" t="s">
        <v>5924</v>
      </c>
      <c r="S1500" s="5" t="s">
        <v>254</v>
      </c>
      <c r="T1500" s="5" t="s">
        <v>255</v>
      </c>
      <c r="Y1500" s="5" t="s">
        <v>5931</v>
      </c>
      <c r="Z1500" s="5" t="s">
        <v>5932</v>
      </c>
      <c r="AC1500" s="5">
        <v>36</v>
      </c>
      <c r="AD1500" s="5" t="s">
        <v>426</v>
      </c>
      <c r="AE1500" s="5" t="s">
        <v>427</v>
      </c>
    </row>
    <row r="1501" spans="1:72" ht="13.5" customHeight="1">
      <c r="A1501" s="7" t="str">
        <f>HYPERLINK("http://kyu.snu.ac.kr/sdhj/index.jsp?type=hj/GK14746_00IM0001_126b.jpg","1867_수북면_126b")</f>
        <v>1867_수북면_126b</v>
      </c>
      <c r="B1501" s="4">
        <v>1867</v>
      </c>
      <c r="C1501" s="4" t="s">
        <v>7778</v>
      </c>
      <c r="D1501" s="4" t="s">
        <v>7779</v>
      </c>
      <c r="E1501" s="4">
        <v>1500</v>
      </c>
      <c r="F1501" s="5">
        <v>7</v>
      </c>
      <c r="G1501" s="5" t="s">
        <v>4149</v>
      </c>
      <c r="H1501" s="5" t="s">
        <v>4150</v>
      </c>
      <c r="I1501" s="5">
        <v>25</v>
      </c>
      <c r="L1501" s="5">
        <v>1</v>
      </c>
      <c r="M1501" s="4" t="s">
        <v>5923</v>
      </c>
      <c r="N1501" s="4" t="s">
        <v>5924</v>
      </c>
      <c r="S1501" s="5" t="s">
        <v>5933</v>
      </c>
      <c r="T1501" s="5" t="s">
        <v>1993</v>
      </c>
      <c r="W1501" s="5" t="s">
        <v>8439</v>
      </c>
      <c r="X1501" s="5" t="s">
        <v>8440</v>
      </c>
      <c r="Y1501" s="5" t="s">
        <v>8441</v>
      </c>
      <c r="Z1501" s="5" t="s">
        <v>8442</v>
      </c>
      <c r="AC1501" s="5">
        <v>36</v>
      </c>
      <c r="AD1501" s="5" t="s">
        <v>426</v>
      </c>
      <c r="AE1501" s="5" t="s">
        <v>427</v>
      </c>
    </row>
    <row r="1502" spans="1:72" ht="13.5" customHeight="1">
      <c r="A1502" s="7" t="str">
        <f>HYPERLINK("http://kyu.snu.ac.kr/sdhj/index.jsp?type=hj/GK14746_00IM0001_126b.jpg","1867_수북면_126b")</f>
        <v>1867_수북면_126b</v>
      </c>
      <c r="B1502" s="4">
        <v>1867</v>
      </c>
      <c r="C1502" s="4" t="s">
        <v>7778</v>
      </c>
      <c r="D1502" s="4" t="s">
        <v>7779</v>
      </c>
      <c r="E1502" s="4">
        <v>1501</v>
      </c>
      <c r="F1502" s="5">
        <v>7</v>
      </c>
      <c r="G1502" s="5" t="s">
        <v>4149</v>
      </c>
      <c r="H1502" s="5" t="s">
        <v>4150</v>
      </c>
      <c r="I1502" s="5">
        <v>25</v>
      </c>
      <c r="L1502" s="5">
        <v>1</v>
      </c>
      <c r="M1502" s="4" t="s">
        <v>5923</v>
      </c>
      <c r="N1502" s="4" t="s">
        <v>5924</v>
      </c>
      <c r="S1502" s="5" t="s">
        <v>254</v>
      </c>
      <c r="T1502" s="5" t="s">
        <v>255</v>
      </c>
      <c r="Y1502" s="5" t="s">
        <v>5934</v>
      </c>
      <c r="Z1502" s="5" t="s">
        <v>4841</v>
      </c>
      <c r="AC1502" s="5">
        <v>42</v>
      </c>
      <c r="AD1502" s="5" t="s">
        <v>240</v>
      </c>
      <c r="AE1502" s="5" t="s">
        <v>241</v>
      </c>
    </row>
    <row r="1503" spans="1:72" ht="13.5" customHeight="1">
      <c r="A1503" s="7" t="str">
        <f>HYPERLINK("http://kyu.snu.ac.kr/sdhj/index.jsp?type=hj/GK14746_00IM0001_126b.jpg","1867_수북면_126b")</f>
        <v>1867_수북면_126b</v>
      </c>
      <c r="B1503" s="4">
        <v>1867</v>
      </c>
      <c r="C1503" s="4" t="s">
        <v>7778</v>
      </c>
      <c r="D1503" s="4" t="s">
        <v>7779</v>
      </c>
      <c r="E1503" s="4">
        <v>1502</v>
      </c>
      <c r="F1503" s="5">
        <v>7</v>
      </c>
      <c r="G1503" s="5" t="s">
        <v>4149</v>
      </c>
      <c r="H1503" s="5" t="s">
        <v>4150</v>
      </c>
      <c r="I1503" s="5">
        <v>25</v>
      </c>
      <c r="L1503" s="5">
        <v>1</v>
      </c>
      <c r="M1503" s="4" t="s">
        <v>5923</v>
      </c>
      <c r="N1503" s="4" t="s">
        <v>5924</v>
      </c>
      <c r="S1503" s="5" t="s">
        <v>124</v>
      </c>
      <c r="T1503" s="5" t="s">
        <v>125</v>
      </c>
      <c r="AC1503" s="5">
        <v>17</v>
      </c>
      <c r="AD1503" s="5" t="s">
        <v>1961</v>
      </c>
      <c r="AE1503" s="5" t="s">
        <v>1962</v>
      </c>
    </row>
    <row r="1504" spans="1:72" ht="13.5" customHeight="1">
      <c r="A1504" s="7" t="str">
        <f>HYPERLINK("http://kyu.snu.ac.kr/sdhj/index.jsp?type=hj/GK14746_00IM0001_126b.jpg","1867_수북면_126b")</f>
        <v>1867_수북면_126b</v>
      </c>
      <c r="B1504" s="4">
        <v>1867</v>
      </c>
      <c r="C1504" s="4" t="s">
        <v>7778</v>
      </c>
      <c r="D1504" s="4" t="s">
        <v>7779</v>
      </c>
      <c r="E1504" s="4">
        <v>1503</v>
      </c>
      <c r="F1504" s="5">
        <v>7</v>
      </c>
      <c r="G1504" s="5" t="s">
        <v>4149</v>
      </c>
      <c r="H1504" s="5" t="s">
        <v>4150</v>
      </c>
      <c r="I1504" s="5">
        <v>25</v>
      </c>
      <c r="L1504" s="5">
        <v>2</v>
      </c>
      <c r="M1504" s="4" t="s">
        <v>5935</v>
      </c>
      <c r="N1504" s="4" t="s">
        <v>5936</v>
      </c>
      <c r="T1504" s="5" t="s">
        <v>8443</v>
      </c>
      <c r="U1504" s="5" t="s">
        <v>369</v>
      </c>
      <c r="V1504" s="5" t="s">
        <v>370</v>
      </c>
      <c r="W1504" s="5" t="s">
        <v>78</v>
      </c>
      <c r="X1504" s="5" t="s">
        <v>79</v>
      </c>
      <c r="Y1504" s="5" t="s">
        <v>1943</v>
      </c>
      <c r="Z1504" s="5" t="s">
        <v>1944</v>
      </c>
      <c r="AC1504" s="5">
        <v>36</v>
      </c>
      <c r="AD1504" s="5" t="s">
        <v>426</v>
      </c>
      <c r="AE1504" s="5" t="s">
        <v>427</v>
      </c>
      <c r="AJ1504" s="5" t="s">
        <v>35</v>
      </c>
      <c r="AK1504" s="5" t="s">
        <v>36</v>
      </c>
      <c r="AL1504" s="5" t="s">
        <v>160</v>
      </c>
      <c r="AM1504" s="5" t="s">
        <v>161</v>
      </c>
      <c r="AT1504" s="5" t="s">
        <v>369</v>
      </c>
      <c r="AU1504" s="5" t="s">
        <v>370</v>
      </c>
      <c r="AV1504" s="5" t="s">
        <v>5057</v>
      </c>
      <c r="AW1504" s="5" t="s">
        <v>8444</v>
      </c>
      <c r="BG1504" s="5" t="s">
        <v>369</v>
      </c>
      <c r="BH1504" s="5" t="s">
        <v>370</v>
      </c>
      <c r="BI1504" s="5" t="s">
        <v>5937</v>
      </c>
      <c r="BJ1504" s="5" t="s">
        <v>5938</v>
      </c>
      <c r="BK1504" s="5" t="s">
        <v>369</v>
      </c>
      <c r="BL1504" s="5" t="s">
        <v>370</v>
      </c>
      <c r="BM1504" s="5" t="s">
        <v>5939</v>
      </c>
      <c r="BN1504" s="5" t="s">
        <v>5940</v>
      </c>
      <c r="BO1504" s="5" t="s">
        <v>369</v>
      </c>
      <c r="BP1504" s="5" t="s">
        <v>370</v>
      </c>
      <c r="BQ1504" s="5" t="s">
        <v>5941</v>
      </c>
      <c r="BR1504" s="5" t="s">
        <v>5942</v>
      </c>
      <c r="BS1504" s="5" t="s">
        <v>428</v>
      </c>
      <c r="BT1504" s="5" t="s">
        <v>429</v>
      </c>
    </row>
    <row r="1505" spans="1:72" ht="13.5" customHeight="1">
      <c r="A1505" s="7" t="str">
        <f>HYPERLINK("http://kyu.snu.ac.kr/sdhj/index.jsp?type=hj/GK14746_00IM0001_126b.jpg","1867_수북면_126b")</f>
        <v>1867_수북면_126b</v>
      </c>
      <c r="B1505" s="4">
        <v>1867</v>
      </c>
      <c r="C1505" s="4" t="s">
        <v>7464</v>
      </c>
      <c r="D1505" s="4" t="s">
        <v>7465</v>
      </c>
      <c r="E1505" s="4">
        <v>1504</v>
      </c>
      <c r="F1505" s="5">
        <v>7</v>
      </c>
      <c r="G1505" s="5" t="s">
        <v>4149</v>
      </c>
      <c r="H1505" s="5" t="s">
        <v>4150</v>
      </c>
      <c r="I1505" s="5">
        <v>25</v>
      </c>
      <c r="L1505" s="5">
        <v>2</v>
      </c>
      <c r="M1505" s="4" t="s">
        <v>5935</v>
      </c>
      <c r="N1505" s="4" t="s">
        <v>5936</v>
      </c>
      <c r="S1505" s="5" t="s">
        <v>1807</v>
      </c>
      <c r="T1505" s="5" t="s">
        <v>1808</v>
      </c>
      <c r="Y1505" s="5" t="s">
        <v>5943</v>
      </c>
      <c r="Z1505" s="5" t="s">
        <v>5944</v>
      </c>
      <c r="AC1505" s="5">
        <v>49</v>
      </c>
      <c r="AD1505" s="5" t="s">
        <v>312</v>
      </c>
      <c r="AE1505" s="5" t="s">
        <v>313</v>
      </c>
    </row>
    <row r="1506" spans="1:72" ht="13.5" customHeight="1">
      <c r="A1506" s="7" t="str">
        <f>HYPERLINK("http://kyu.snu.ac.kr/sdhj/index.jsp?type=hj/GK14746_00IM0001_126b.jpg","1867_수북면_126b")</f>
        <v>1867_수북면_126b</v>
      </c>
      <c r="B1506" s="4">
        <v>1867</v>
      </c>
      <c r="C1506" s="4" t="s">
        <v>8316</v>
      </c>
      <c r="D1506" s="4" t="s">
        <v>8317</v>
      </c>
      <c r="E1506" s="4">
        <v>1505</v>
      </c>
      <c r="F1506" s="5">
        <v>7</v>
      </c>
      <c r="G1506" s="5" t="s">
        <v>4149</v>
      </c>
      <c r="H1506" s="5" t="s">
        <v>4150</v>
      </c>
      <c r="I1506" s="5">
        <v>25</v>
      </c>
      <c r="L1506" s="5">
        <v>2</v>
      </c>
      <c r="M1506" s="4" t="s">
        <v>5935</v>
      </c>
      <c r="N1506" s="4" t="s">
        <v>5936</v>
      </c>
      <c r="S1506" s="5" t="s">
        <v>254</v>
      </c>
      <c r="T1506" s="5" t="s">
        <v>255</v>
      </c>
      <c r="Y1506" s="5" t="s">
        <v>5945</v>
      </c>
      <c r="Z1506" s="5" t="s">
        <v>5946</v>
      </c>
      <c r="AC1506" s="5">
        <v>27</v>
      </c>
      <c r="AD1506" s="5" t="s">
        <v>174</v>
      </c>
      <c r="AE1506" s="5" t="s">
        <v>175</v>
      </c>
    </row>
    <row r="1507" spans="1:72" ht="13.5" customHeight="1">
      <c r="A1507" s="7" t="str">
        <f>HYPERLINK("http://kyu.snu.ac.kr/sdhj/index.jsp?type=hj/GK14746_00IM0001_126b.jpg","1867_수북면_126b")</f>
        <v>1867_수북면_126b</v>
      </c>
      <c r="B1507" s="4">
        <v>1867</v>
      </c>
      <c r="C1507" s="4" t="s">
        <v>8316</v>
      </c>
      <c r="D1507" s="4" t="s">
        <v>8317</v>
      </c>
      <c r="E1507" s="4">
        <v>1506</v>
      </c>
      <c r="F1507" s="5">
        <v>7</v>
      </c>
      <c r="G1507" s="5" t="s">
        <v>4149</v>
      </c>
      <c r="H1507" s="5" t="s">
        <v>4150</v>
      </c>
      <c r="I1507" s="5">
        <v>25</v>
      </c>
      <c r="L1507" s="5">
        <v>2</v>
      </c>
      <c r="M1507" s="4" t="s">
        <v>5935</v>
      </c>
      <c r="N1507" s="4" t="s">
        <v>5936</v>
      </c>
      <c r="S1507" s="5" t="s">
        <v>254</v>
      </c>
      <c r="T1507" s="5" t="s">
        <v>255</v>
      </c>
      <c r="Y1507" s="5" t="s">
        <v>5384</v>
      </c>
      <c r="Z1507" s="5" t="s">
        <v>5385</v>
      </c>
      <c r="AC1507" s="5">
        <v>24</v>
      </c>
      <c r="AD1507" s="5" t="s">
        <v>268</v>
      </c>
      <c r="AE1507" s="5" t="s">
        <v>269</v>
      </c>
    </row>
    <row r="1508" spans="1:72" ht="13.5" customHeight="1">
      <c r="A1508" s="7" t="str">
        <f>HYPERLINK("http://kyu.snu.ac.kr/sdhj/index.jsp?type=hj/GK14746_00IM0001_126b.jpg","1867_수북면_126b")</f>
        <v>1867_수북면_126b</v>
      </c>
      <c r="B1508" s="4">
        <v>1867</v>
      </c>
      <c r="C1508" s="4" t="s">
        <v>8316</v>
      </c>
      <c r="D1508" s="4" t="s">
        <v>8317</v>
      </c>
      <c r="E1508" s="4">
        <v>1507</v>
      </c>
      <c r="F1508" s="5">
        <v>7</v>
      </c>
      <c r="G1508" s="5" t="s">
        <v>4149</v>
      </c>
      <c r="H1508" s="5" t="s">
        <v>4150</v>
      </c>
      <c r="I1508" s="5">
        <v>25</v>
      </c>
      <c r="L1508" s="5">
        <v>3</v>
      </c>
      <c r="M1508" s="4" t="s">
        <v>5947</v>
      </c>
      <c r="N1508" s="4" t="s">
        <v>5948</v>
      </c>
      <c r="T1508" s="5" t="s">
        <v>7528</v>
      </c>
      <c r="U1508" s="5" t="s">
        <v>369</v>
      </c>
      <c r="V1508" s="5" t="s">
        <v>370</v>
      </c>
      <c r="W1508" s="5" t="s">
        <v>595</v>
      </c>
      <c r="X1508" s="5" t="s">
        <v>596</v>
      </c>
      <c r="Y1508" s="5" t="s">
        <v>387</v>
      </c>
      <c r="Z1508" s="5" t="s">
        <v>388</v>
      </c>
      <c r="AC1508" s="5">
        <v>32</v>
      </c>
      <c r="AD1508" s="5" t="s">
        <v>158</v>
      </c>
      <c r="AE1508" s="5" t="s">
        <v>159</v>
      </c>
      <c r="AJ1508" s="5" t="s">
        <v>35</v>
      </c>
      <c r="AK1508" s="5" t="s">
        <v>36</v>
      </c>
      <c r="AL1508" s="5" t="s">
        <v>428</v>
      </c>
      <c r="AM1508" s="5" t="s">
        <v>429</v>
      </c>
      <c r="AT1508" s="5" t="s">
        <v>369</v>
      </c>
      <c r="AU1508" s="5" t="s">
        <v>370</v>
      </c>
      <c r="AV1508" s="5" t="s">
        <v>5949</v>
      </c>
      <c r="AW1508" s="5" t="s">
        <v>5950</v>
      </c>
      <c r="BG1508" s="5" t="s">
        <v>369</v>
      </c>
      <c r="BH1508" s="5" t="s">
        <v>370</v>
      </c>
      <c r="BI1508" s="5" t="s">
        <v>5951</v>
      </c>
      <c r="BJ1508" s="5" t="s">
        <v>5952</v>
      </c>
      <c r="BK1508" s="5" t="s">
        <v>369</v>
      </c>
      <c r="BL1508" s="5" t="s">
        <v>370</v>
      </c>
      <c r="BM1508" s="5" t="s">
        <v>5953</v>
      </c>
      <c r="BN1508" s="5" t="s">
        <v>5954</v>
      </c>
      <c r="BO1508" s="5" t="s">
        <v>369</v>
      </c>
      <c r="BP1508" s="5" t="s">
        <v>370</v>
      </c>
      <c r="BQ1508" s="5" t="s">
        <v>5955</v>
      </c>
      <c r="BR1508" s="5" t="s">
        <v>5956</v>
      </c>
      <c r="BS1508" s="5" t="s">
        <v>160</v>
      </c>
      <c r="BT1508" s="5" t="s">
        <v>161</v>
      </c>
    </row>
    <row r="1509" spans="1:72" ht="13.5" customHeight="1">
      <c r="A1509" s="7" t="str">
        <f>HYPERLINK("http://kyu.snu.ac.kr/sdhj/index.jsp?type=hj/GK14746_00IM0001_126b.jpg","1867_수북면_126b")</f>
        <v>1867_수북면_126b</v>
      </c>
      <c r="B1509" s="4">
        <v>1867</v>
      </c>
      <c r="C1509" s="4" t="s">
        <v>7581</v>
      </c>
      <c r="D1509" s="4" t="s">
        <v>7582</v>
      </c>
      <c r="E1509" s="4">
        <v>1508</v>
      </c>
      <c r="F1509" s="5">
        <v>7</v>
      </c>
      <c r="G1509" s="5" t="s">
        <v>4149</v>
      </c>
      <c r="H1509" s="5" t="s">
        <v>4150</v>
      </c>
      <c r="I1509" s="5">
        <v>25</v>
      </c>
      <c r="L1509" s="5">
        <v>3</v>
      </c>
      <c r="M1509" s="4" t="s">
        <v>5947</v>
      </c>
      <c r="N1509" s="4" t="s">
        <v>5948</v>
      </c>
      <c r="S1509" s="5" t="s">
        <v>1807</v>
      </c>
      <c r="T1509" s="5" t="s">
        <v>1808</v>
      </c>
      <c r="Y1509" s="5" t="s">
        <v>5957</v>
      </c>
      <c r="Z1509" s="5" t="s">
        <v>5958</v>
      </c>
      <c r="AD1509" s="5" t="s">
        <v>479</v>
      </c>
      <c r="AE1509" s="5" t="s">
        <v>480</v>
      </c>
    </row>
    <row r="1510" spans="1:72" ht="13.5" customHeight="1">
      <c r="A1510" s="7" t="str">
        <f>HYPERLINK("http://kyu.snu.ac.kr/sdhj/index.jsp?type=hj/GK14746_00IM0001_126b.jpg","1867_수북면_126b")</f>
        <v>1867_수북면_126b</v>
      </c>
      <c r="B1510" s="4">
        <v>1867</v>
      </c>
      <c r="C1510" s="4" t="s">
        <v>7481</v>
      </c>
      <c r="D1510" s="4" t="s">
        <v>7482</v>
      </c>
      <c r="E1510" s="4">
        <v>1509</v>
      </c>
      <c r="F1510" s="5">
        <v>7</v>
      </c>
      <c r="G1510" s="5" t="s">
        <v>4149</v>
      </c>
      <c r="H1510" s="5" t="s">
        <v>4150</v>
      </c>
      <c r="I1510" s="5">
        <v>25</v>
      </c>
      <c r="L1510" s="5">
        <v>3</v>
      </c>
      <c r="M1510" s="4" t="s">
        <v>5947</v>
      </c>
      <c r="N1510" s="4" t="s">
        <v>5948</v>
      </c>
      <c r="S1510" s="5" t="s">
        <v>1807</v>
      </c>
      <c r="T1510" s="5" t="s">
        <v>1808</v>
      </c>
      <c r="Y1510" s="5" t="s">
        <v>8445</v>
      </c>
      <c r="Z1510" s="5" t="s">
        <v>561</v>
      </c>
      <c r="AC1510" s="5">
        <v>54</v>
      </c>
      <c r="AD1510" s="5" t="s">
        <v>970</v>
      </c>
      <c r="AE1510" s="5" t="s">
        <v>971</v>
      </c>
    </row>
    <row r="1511" spans="1:72" ht="13.5" customHeight="1">
      <c r="A1511" s="7" t="str">
        <f>HYPERLINK("http://kyu.snu.ac.kr/sdhj/index.jsp?type=hj/GK14746_00IM0001_126b.jpg","1867_수북면_126b")</f>
        <v>1867_수북면_126b</v>
      </c>
      <c r="B1511" s="4">
        <v>1867</v>
      </c>
      <c r="C1511" s="4" t="s">
        <v>7481</v>
      </c>
      <c r="D1511" s="4" t="s">
        <v>7482</v>
      </c>
      <c r="E1511" s="4">
        <v>1510</v>
      </c>
      <c r="F1511" s="5">
        <v>7</v>
      </c>
      <c r="G1511" s="5" t="s">
        <v>4149</v>
      </c>
      <c r="H1511" s="5" t="s">
        <v>4150</v>
      </c>
      <c r="I1511" s="5">
        <v>25</v>
      </c>
      <c r="L1511" s="5">
        <v>3</v>
      </c>
      <c r="M1511" s="4" t="s">
        <v>5947</v>
      </c>
      <c r="N1511" s="4" t="s">
        <v>5948</v>
      </c>
      <c r="S1511" s="5" t="s">
        <v>254</v>
      </c>
      <c r="T1511" s="5" t="s">
        <v>255</v>
      </c>
      <c r="Y1511" s="5" t="s">
        <v>5959</v>
      </c>
      <c r="Z1511" s="5" t="s">
        <v>1889</v>
      </c>
      <c r="AC1511" s="5">
        <v>43</v>
      </c>
      <c r="AD1511" s="5" t="s">
        <v>140</v>
      </c>
      <c r="AE1511" s="5" t="s">
        <v>141</v>
      </c>
    </row>
    <row r="1512" spans="1:72" ht="13.5" customHeight="1">
      <c r="A1512" s="7" t="str">
        <f>HYPERLINK("http://kyu.snu.ac.kr/sdhj/index.jsp?type=hj/GK14746_00IM0001_126b.jpg","1867_수북면_126b")</f>
        <v>1867_수북면_126b</v>
      </c>
      <c r="B1512" s="4">
        <v>1867</v>
      </c>
      <c r="C1512" s="4" t="s">
        <v>7481</v>
      </c>
      <c r="D1512" s="4" t="s">
        <v>7482</v>
      </c>
      <c r="E1512" s="4">
        <v>1511</v>
      </c>
      <c r="F1512" s="5">
        <v>7</v>
      </c>
      <c r="G1512" s="5" t="s">
        <v>4149</v>
      </c>
      <c r="H1512" s="5" t="s">
        <v>4150</v>
      </c>
      <c r="I1512" s="5">
        <v>25</v>
      </c>
      <c r="L1512" s="5">
        <v>3</v>
      </c>
      <c r="M1512" s="4" t="s">
        <v>5947</v>
      </c>
      <c r="N1512" s="4" t="s">
        <v>5948</v>
      </c>
      <c r="S1512" s="5" t="s">
        <v>254</v>
      </c>
      <c r="T1512" s="5" t="s">
        <v>255</v>
      </c>
      <c r="Y1512" s="5" t="s">
        <v>5960</v>
      </c>
      <c r="Z1512" s="5" t="s">
        <v>5961</v>
      </c>
      <c r="AC1512" s="5">
        <v>29</v>
      </c>
      <c r="AD1512" s="5" t="s">
        <v>120</v>
      </c>
      <c r="AE1512" s="5" t="s">
        <v>121</v>
      </c>
    </row>
    <row r="1513" spans="1:72" ht="13.5" customHeight="1">
      <c r="A1513" s="7" t="str">
        <f>HYPERLINK("http://kyu.snu.ac.kr/sdhj/index.jsp?type=hj/GK14746_00IM0001_126b.jpg","1867_수북면_126b")</f>
        <v>1867_수북면_126b</v>
      </c>
      <c r="B1513" s="4">
        <v>1867</v>
      </c>
      <c r="C1513" s="4" t="s">
        <v>7481</v>
      </c>
      <c r="D1513" s="4" t="s">
        <v>7482</v>
      </c>
      <c r="E1513" s="4">
        <v>1512</v>
      </c>
      <c r="F1513" s="5">
        <v>7</v>
      </c>
      <c r="G1513" s="5" t="s">
        <v>4149</v>
      </c>
      <c r="H1513" s="5" t="s">
        <v>4150</v>
      </c>
      <c r="I1513" s="5">
        <v>25</v>
      </c>
      <c r="L1513" s="5">
        <v>3</v>
      </c>
      <c r="M1513" s="4" t="s">
        <v>5947</v>
      </c>
      <c r="N1513" s="4" t="s">
        <v>5948</v>
      </c>
      <c r="S1513" s="5" t="s">
        <v>254</v>
      </c>
      <c r="T1513" s="5" t="s">
        <v>255</v>
      </c>
      <c r="Y1513" s="5" t="s">
        <v>5962</v>
      </c>
      <c r="Z1513" s="5" t="s">
        <v>5963</v>
      </c>
      <c r="AC1513" s="5">
        <v>26</v>
      </c>
      <c r="AD1513" s="5" t="s">
        <v>531</v>
      </c>
      <c r="AE1513" s="5" t="s">
        <v>532</v>
      </c>
    </row>
    <row r="1514" spans="1:72" ht="13.5" customHeight="1">
      <c r="A1514" s="7" t="str">
        <f>HYPERLINK("http://kyu.snu.ac.kr/sdhj/index.jsp?type=hj/GK14746_00IM0001_126b.jpg","1867_수북면_126b")</f>
        <v>1867_수북면_126b</v>
      </c>
      <c r="B1514" s="4">
        <v>1867</v>
      </c>
      <c r="C1514" s="4" t="s">
        <v>7481</v>
      </c>
      <c r="D1514" s="4" t="s">
        <v>7482</v>
      </c>
      <c r="E1514" s="4">
        <v>1513</v>
      </c>
      <c r="F1514" s="5">
        <v>7</v>
      </c>
      <c r="G1514" s="5" t="s">
        <v>4149</v>
      </c>
      <c r="H1514" s="5" t="s">
        <v>4150</v>
      </c>
      <c r="I1514" s="5">
        <v>25</v>
      </c>
      <c r="L1514" s="5">
        <v>3</v>
      </c>
      <c r="M1514" s="4" t="s">
        <v>5947</v>
      </c>
      <c r="N1514" s="4" t="s">
        <v>5948</v>
      </c>
      <c r="S1514" s="5" t="s">
        <v>2448</v>
      </c>
      <c r="T1514" s="5" t="s">
        <v>2449</v>
      </c>
      <c r="Y1514" s="5" t="s">
        <v>387</v>
      </c>
      <c r="Z1514" s="5" t="s">
        <v>388</v>
      </c>
      <c r="AC1514" s="5">
        <v>40</v>
      </c>
      <c r="AD1514" s="5" t="s">
        <v>649</v>
      </c>
      <c r="AE1514" s="5" t="s">
        <v>650</v>
      </c>
    </row>
    <row r="1515" spans="1:72" ht="13.5" customHeight="1">
      <c r="A1515" s="7" t="str">
        <f>HYPERLINK("http://kyu.snu.ac.kr/sdhj/index.jsp?type=hj/GK14746_00IM0001_126b.jpg","1867_수북면_126b")</f>
        <v>1867_수북면_126b</v>
      </c>
      <c r="B1515" s="4">
        <v>1867</v>
      </c>
      <c r="C1515" s="4" t="s">
        <v>7481</v>
      </c>
      <c r="D1515" s="4" t="s">
        <v>7482</v>
      </c>
      <c r="E1515" s="4">
        <v>1514</v>
      </c>
      <c r="F1515" s="5">
        <v>7</v>
      </c>
      <c r="G1515" s="5" t="s">
        <v>4149</v>
      </c>
      <c r="H1515" s="5" t="s">
        <v>4150</v>
      </c>
      <c r="I1515" s="5">
        <v>25</v>
      </c>
      <c r="L1515" s="5">
        <v>4</v>
      </c>
      <c r="M1515" s="4" t="s">
        <v>5964</v>
      </c>
      <c r="N1515" s="4" t="s">
        <v>5965</v>
      </c>
      <c r="T1515" s="5" t="s">
        <v>8443</v>
      </c>
      <c r="U1515" s="5" t="s">
        <v>369</v>
      </c>
      <c r="V1515" s="5" t="s">
        <v>370</v>
      </c>
      <c r="W1515" s="5" t="s">
        <v>595</v>
      </c>
      <c r="X1515" s="5" t="s">
        <v>596</v>
      </c>
      <c r="Y1515" s="5" t="s">
        <v>5966</v>
      </c>
      <c r="Z1515" s="5" t="s">
        <v>5967</v>
      </c>
      <c r="AC1515" s="5">
        <v>21</v>
      </c>
      <c r="AD1515" s="5" t="s">
        <v>126</v>
      </c>
      <c r="AE1515" s="5" t="s">
        <v>127</v>
      </c>
      <c r="AJ1515" s="5" t="s">
        <v>35</v>
      </c>
      <c r="AK1515" s="5" t="s">
        <v>36</v>
      </c>
      <c r="AL1515" s="5" t="s">
        <v>428</v>
      </c>
      <c r="AM1515" s="5" t="s">
        <v>429</v>
      </c>
      <c r="AT1515" s="5" t="s">
        <v>369</v>
      </c>
      <c r="AU1515" s="5" t="s">
        <v>370</v>
      </c>
      <c r="AV1515" s="5" t="s">
        <v>5968</v>
      </c>
      <c r="AW1515" s="5" t="s">
        <v>5969</v>
      </c>
      <c r="BG1515" s="5" t="s">
        <v>369</v>
      </c>
      <c r="BH1515" s="5" t="s">
        <v>370</v>
      </c>
      <c r="BI1515" s="5" t="s">
        <v>5970</v>
      </c>
      <c r="BJ1515" s="5" t="s">
        <v>5971</v>
      </c>
      <c r="BK1515" s="5" t="s">
        <v>369</v>
      </c>
      <c r="BL1515" s="5" t="s">
        <v>370</v>
      </c>
      <c r="BM1515" s="5" t="s">
        <v>4850</v>
      </c>
      <c r="BN1515" s="5" t="s">
        <v>4851</v>
      </c>
      <c r="BO1515" s="5" t="s">
        <v>369</v>
      </c>
      <c r="BP1515" s="5" t="s">
        <v>370</v>
      </c>
      <c r="BQ1515" s="5" t="s">
        <v>5972</v>
      </c>
      <c r="BR1515" s="5" t="s">
        <v>5973</v>
      </c>
      <c r="BS1515" s="5" t="s">
        <v>160</v>
      </c>
      <c r="BT1515" s="5" t="s">
        <v>161</v>
      </c>
    </row>
    <row r="1516" spans="1:72" ht="13.5" customHeight="1">
      <c r="A1516" s="7" t="str">
        <f>HYPERLINK("http://kyu.snu.ac.kr/sdhj/index.jsp?type=hj/GK14746_00IM0001_126b.jpg","1867_수북면_126b")</f>
        <v>1867_수북면_126b</v>
      </c>
      <c r="B1516" s="4">
        <v>1867</v>
      </c>
      <c r="C1516" s="4" t="s">
        <v>7749</v>
      </c>
      <c r="D1516" s="4" t="s">
        <v>7750</v>
      </c>
      <c r="E1516" s="4">
        <v>1515</v>
      </c>
      <c r="F1516" s="5">
        <v>7</v>
      </c>
      <c r="G1516" s="5" t="s">
        <v>4149</v>
      </c>
      <c r="H1516" s="5" t="s">
        <v>4150</v>
      </c>
      <c r="I1516" s="5">
        <v>25</v>
      </c>
      <c r="L1516" s="5">
        <v>4</v>
      </c>
      <c r="M1516" s="4" t="s">
        <v>5964</v>
      </c>
      <c r="N1516" s="4" t="s">
        <v>5965</v>
      </c>
      <c r="S1516" s="5" t="s">
        <v>2448</v>
      </c>
      <c r="T1516" s="5" t="s">
        <v>2449</v>
      </c>
      <c r="Y1516" s="5" t="s">
        <v>5974</v>
      </c>
      <c r="Z1516" s="5" t="s">
        <v>5975</v>
      </c>
      <c r="AC1516" s="5">
        <v>23</v>
      </c>
      <c r="AD1516" s="5" t="s">
        <v>835</v>
      </c>
      <c r="AE1516" s="5" t="s">
        <v>836</v>
      </c>
    </row>
    <row r="1517" spans="1:72" ht="13.5" customHeight="1">
      <c r="A1517" s="7" t="str">
        <f>HYPERLINK("http://kyu.snu.ac.kr/sdhj/index.jsp?type=hj/GK14746_00IM0001_126b.jpg","1867_수북면_126b")</f>
        <v>1867_수북면_126b</v>
      </c>
      <c r="B1517" s="4">
        <v>1867</v>
      </c>
      <c r="C1517" s="4" t="s">
        <v>8316</v>
      </c>
      <c r="D1517" s="4" t="s">
        <v>8317</v>
      </c>
      <c r="E1517" s="4">
        <v>1516</v>
      </c>
      <c r="F1517" s="5">
        <v>7</v>
      </c>
      <c r="G1517" s="5" t="s">
        <v>4149</v>
      </c>
      <c r="H1517" s="5" t="s">
        <v>4150</v>
      </c>
      <c r="I1517" s="5">
        <v>25</v>
      </c>
      <c r="L1517" s="5">
        <v>4</v>
      </c>
      <c r="M1517" s="4" t="s">
        <v>5964</v>
      </c>
      <c r="N1517" s="4" t="s">
        <v>5965</v>
      </c>
      <c r="S1517" s="5" t="s">
        <v>254</v>
      </c>
      <c r="T1517" s="5" t="s">
        <v>255</v>
      </c>
      <c r="Y1517" s="5" t="s">
        <v>5976</v>
      </c>
      <c r="Z1517" s="5" t="s">
        <v>5977</v>
      </c>
      <c r="AC1517" s="5">
        <v>18</v>
      </c>
      <c r="AD1517" s="5" t="s">
        <v>126</v>
      </c>
      <c r="AE1517" s="5" t="s">
        <v>127</v>
      </c>
    </row>
    <row r="1518" spans="1:72" ht="13.5" customHeight="1">
      <c r="A1518" s="7" t="str">
        <f>HYPERLINK("http://kyu.snu.ac.kr/sdhj/index.jsp?type=hj/GK14746_00IM0001_126b.jpg","1867_수북면_126b")</f>
        <v>1867_수북면_126b</v>
      </c>
      <c r="B1518" s="4">
        <v>1867</v>
      </c>
      <c r="C1518" s="4" t="s">
        <v>8316</v>
      </c>
      <c r="D1518" s="4" t="s">
        <v>8317</v>
      </c>
      <c r="E1518" s="4">
        <v>1517</v>
      </c>
      <c r="F1518" s="5">
        <v>7</v>
      </c>
      <c r="G1518" s="5" t="s">
        <v>4149</v>
      </c>
      <c r="H1518" s="5" t="s">
        <v>4150</v>
      </c>
      <c r="I1518" s="5">
        <v>25</v>
      </c>
      <c r="L1518" s="5">
        <v>4</v>
      </c>
      <c r="M1518" s="4" t="s">
        <v>5964</v>
      </c>
      <c r="N1518" s="4" t="s">
        <v>5965</v>
      </c>
      <c r="S1518" s="5" t="s">
        <v>296</v>
      </c>
      <c r="T1518" s="5" t="s">
        <v>297</v>
      </c>
      <c r="Y1518" s="5" t="s">
        <v>5978</v>
      </c>
      <c r="Z1518" s="5" t="s">
        <v>5979</v>
      </c>
      <c r="AC1518" s="5">
        <v>19</v>
      </c>
      <c r="AD1518" s="5" t="s">
        <v>739</v>
      </c>
      <c r="AE1518" s="5" t="s">
        <v>740</v>
      </c>
    </row>
    <row r="1519" spans="1:72" ht="13.5" customHeight="1">
      <c r="A1519" s="7" t="str">
        <f>HYPERLINK("http://kyu.snu.ac.kr/sdhj/index.jsp?type=hj/GK14746_00IM0001_126b.jpg","1867_수북면_126b")</f>
        <v>1867_수북면_126b</v>
      </c>
      <c r="B1519" s="4">
        <v>1867</v>
      </c>
      <c r="C1519" s="4" t="s">
        <v>8316</v>
      </c>
      <c r="D1519" s="4" t="s">
        <v>8317</v>
      </c>
      <c r="E1519" s="4">
        <v>1518</v>
      </c>
      <c r="F1519" s="5">
        <v>7</v>
      </c>
      <c r="G1519" s="5" t="s">
        <v>4149</v>
      </c>
      <c r="H1519" s="5" t="s">
        <v>4150</v>
      </c>
      <c r="I1519" s="5">
        <v>25</v>
      </c>
      <c r="L1519" s="5">
        <v>4</v>
      </c>
      <c r="M1519" s="4" t="s">
        <v>5964</v>
      </c>
      <c r="N1519" s="4" t="s">
        <v>5965</v>
      </c>
      <c r="S1519" s="5" t="s">
        <v>296</v>
      </c>
      <c r="T1519" s="5" t="s">
        <v>297</v>
      </c>
      <c r="Y1519" s="5" t="s">
        <v>5980</v>
      </c>
      <c r="Z1519" s="5" t="s">
        <v>5981</v>
      </c>
      <c r="AC1519" s="5">
        <v>17</v>
      </c>
      <c r="AD1519" s="5" t="s">
        <v>1961</v>
      </c>
      <c r="AE1519" s="5" t="s">
        <v>1962</v>
      </c>
    </row>
    <row r="1520" spans="1:72" ht="13.5" customHeight="1">
      <c r="A1520" s="7" t="str">
        <f>HYPERLINK("http://kyu.snu.ac.kr/sdhj/index.jsp?type=hj/GK14746_00IM0001_126b.jpg","1867_수북면_126b")</f>
        <v>1867_수북면_126b</v>
      </c>
      <c r="B1520" s="4">
        <v>1867</v>
      </c>
      <c r="C1520" s="4" t="s">
        <v>8316</v>
      </c>
      <c r="D1520" s="4" t="s">
        <v>8317</v>
      </c>
      <c r="E1520" s="4">
        <v>1519</v>
      </c>
      <c r="F1520" s="5">
        <v>7</v>
      </c>
      <c r="G1520" s="5" t="s">
        <v>4149</v>
      </c>
      <c r="H1520" s="5" t="s">
        <v>4150</v>
      </c>
      <c r="I1520" s="5">
        <v>25</v>
      </c>
      <c r="L1520" s="5">
        <v>4</v>
      </c>
      <c r="M1520" s="4" t="s">
        <v>5964</v>
      </c>
      <c r="N1520" s="4" t="s">
        <v>5965</v>
      </c>
      <c r="S1520" s="5" t="s">
        <v>661</v>
      </c>
      <c r="T1520" s="5" t="s">
        <v>662</v>
      </c>
      <c r="W1520" s="5" t="s">
        <v>78</v>
      </c>
      <c r="X1520" s="5" t="s">
        <v>79</v>
      </c>
      <c r="Y1520" s="5" t="s">
        <v>22</v>
      </c>
      <c r="Z1520" s="5" t="s">
        <v>23</v>
      </c>
      <c r="AC1520" s="5">
        <v>76</v>
      </c>
      <c r="AD1520" s="5" t="s">
        <v>304</v>
      </c>
      <c r="AE1520" s="5" t="s">
        <v>305</v>
      </c>
    </row>
    <row r="1521" spans="1:72" ht="13.5" customHeight="1">
      <c r="A1521" s="7" t="str">
        <f>HYPERLINK("http://kyu.snu.ac.kr/sdhj/index.jsp?type=hj/GK14746_00IM0001_127a.jpg","1867_수북면_127a")</f>
        <v>1867_수북면_127a</v>
      </c>
      <c r="B1521" s="4">
        <v>1867</v>
      </c>
      <c r="C1521" s="4" t="s">
        <v>8316</v>
      </c>
      <c r="D1521" s="4" t="s">
        <v>8317</v>
      </c>
      <c r="E1521" s="4">
        <v>1520</v>
      </c>
      <c r="F1521" s="5">
        <v>7</v>
      </c>
      <c r="G1521" s="5" t="s">
        <v>4149</v>
      </c>
      <c r="H1521" s="5" t="s">
        <v>4150</v>
      </c>
      <c r="I1521" s="5">
        <v>25</v>
      </c>
      <c r="L1521" s="5">
        <v>5</v>
      </c>
      <c r="M1521" s="4" t="s">
        <v>5982</v>
      </c>
      <c r="N1521" s="4" t="s">
        <v>5983</v>
      </c>
      <c r="T1521" s="5" t="s">
        <v>8446</v>
      </c>
      <c r="U1521" s="5" t="s">
        <v>369</v>
      </c>
      <c r="V1521" s="5" t="s">
        <v>370</v>
      </c>
      <c r="W1521" s="5" t="s">
        <v>595</v>
      </c>
      <c r="X1521" s="5" t="s">
        <v>596</v>
      </c>
      <c r="Y1521" s="5" t="s">
        <v>5984</v>
      </c>
      <c r="Z1521" s="5" t="s">
        <v>5985</v>
      </c>
      <c r="AC1521" s="5">
        <v>30</v>
      </c>
      <c r="AD1521" s="5" t="s">
        <v>1197</v>
      </c>
      <c r="AE1521" s="5" t="s">
        <v>1198</v>
      </c>
      <c r="AJ1521" s="5" t="s">
        <v>35</v>
      </c>
      <c r="AK1521" s="5" t="s">
        <v>36</v>
      </c>
      <c r="AL1521" s="5" t="s">
        <v>428</v>
      </c>
      <c r="AM1521" s="5" t="s">
        <v>429</v>
      </c>
      <c r="AT1521" s="5" t="s">
        <v>369</v>
      </c>
      <c r="AU1521" s="5" t="s">
        <v>370</v>
      </c>
      <c r="AV1521" s="5" t="s">
        <v>5986</v>
      </c>
      <c r="AW1521" s="5" t="s">
        <v>2415</v>
      </c>
      <c r="BG1521" s="5" t="s">
        <v>369</v>
      </c>
      <c r="BH1521" s="5" t="s">
        <v>370</v>
      </c>
      <c r="BI1521" s="5" t="s">
        <v>5987</v>
      </c>
      <c r="BJ1521" s="5" t="s">
        <v>2310</v>
      </c>
      <c r="BK1521" s="5" t="s">
        <v>369</v>
      </c>
      <c r="BL1521" s="5" t="s">
        <v>370</v>
      </c>
      <c r="BM1521" s="5" t="s">
        <v>5988</v>
      </c>
      <c r="BN1521" s="5" t="s">
        <v>5989</v>
      </c>
      <c r="BO1521" s="5" t="s">
        <v>369</v>
      </c>
      <c r="BP1521" s="5" t="s">
        <v>370</v>
      </c>
      <c r="BQ1521" s="5" t="s">
        <v>5990</v>
      </c>
      <c r="BR1521" s="5" t="s">
        <v>5991</v>
      </c>
      <c r="BS1521" s="5" t="s">
        <v>160</v>
      </c>
      <c r="BT1521" s="5" t="s">
        <v>161</v>
      </c>
    </row>
    <row r="1522" spans="1:72" ht="13.5" customHeight="1">
      <c r="A1522" s="7" t="str">
        <f>HYPERLINK("http://kyu.snu.ac.kr/sdhj/index.jsp?type=hj/GK14746_00IM0001_127a.jpg","1867_수북면_127a")</f>
        <v>1867_수북면_127a</v>
      </c>
      <c r="B1522" s="4">
        <v>1867</v>
      </c>
      <c r="C1522" s="4" t="s">
        <v>7834</v>
      </c>
      <c r="D1522" s="4" t="s">
        <v>7835</v>
      </c>
      <c r="E1522" s="4">
        <v>1521</v>
      </c>
      <c r="F1522" s="5">
        <v>7</v>
      </c>
      <c r="G1522" s="5" t="s">
        <v>4149</v>
      </c>
      <c r="H1522" s="5" t="s">
        <v>4150</v>
      </c>
      <c r="I1522" s="5">
        <v>25</v>
      </c>
      <c r="L1522" s="5">
        <v>5</v>
      </c>
      <c r="M1522" s="4" t="s">
        <v>5982</v>
      </c>
      <c r="N1522" s="4" t="s">
        <v>5983</v>
      </c>
      <c r="S1522" s="5" t="s">
        <v>1807</v>
      </c>
      <c r="T1522" s="5" t="s">
        <v>1808</v>
      </c>
      <c r="Y1522" s="5" t="s">
        <v>5992</v>
      </c>
      <c r="Z1522" s="5" t="s">
        <v>5323</v>
      </c>
      <c r="AC1522" s="5">
        <v>56</v>
      </c>
      <c r="AD1522" s="5" t="s">
        <v>1006</v>
      </c>
      <c r="AE1522" s="5" t="s">
        <v>1007</v>
      </c>
    </row>
    <row r="1523" spans="1:72" ht="13.5" customHeight="1">
      <c r="A1523" s="7" t="str">
        <f>HYPERLINK("http://kyu.snu.ac.kr/sdhj/index.jsp?type=hj/GK14746_00IM0001_127a.jpg","1867_수북면_127a")</f>
        <v>1867_수북면_127a</v>
      </c>
      <c r="B1523" s="4">
        <v>1867</v>
      </c>
      <c r="C1523" s="4" t="s">
        <v>8447</v>
      </c>
      <c r="D1523" s="4" t="s">
        <v>8448</v>
      </c>
      <c r="E1523" s="4">
        <v>1522</v>
      </c>
      <c r="F1523" s="5">
        <v>7</v>
      </c>
      <c r="G1523" s="5" t="s">
        <v>4149</v>
      </c>
      <c r="H1523" s="5" t="s">
        <v>4150</v>
      </c>
      <c r="I1523" s="5">
        <v>25</v>
      </c>
      <c r="L1523" s="5">
        <v>5</v>
      </c>
      <c r="M1523" s="4" t="s">
        <v>5982</v>
      </c>
      <c r="N1523" s="4" t="s">
        <v>5983</v>
      </c>
      <c r="S1523" s="5" t="s">
        <v>2448</v>
      </c>
      <c r="T1523" s="5" t="s">
        <v>2449</v>
      </c>
      <c r="Y1523" s="5" t="s">
        <v>5993</v>
      </c>
      <c r="Z1523" s="5" t="s">
        <v>5994</v>
      </c>
      <c r="AC1523" s="5">
        <v>38</v>
      </c>
      <c r="AD1523" s="5" t="s">
        <v>374</v>
      </c>
      <c r="AE1523" s="5" t="s">
        <v>375</v>
      </c>
    </row>
    <row r="1524" spans="1:72" ht="13.5" customHeight="1">
      <c r="A1524" s="7" t="str">
        <f>HYPERLINK("http://kyu.snu.ac.kr/sdhj/index.jsp?type=hj/GK14746_00IM0001_127a.jpg","1867_수북면_127a")</f>
        <v>1867_수북면_127a</v>
      </c>
      <c r="B1524" s="4">
        <v>1867</v>
      </c>
      <c r="C1524" s="4" t="s">
        <v>8447</v>
      </c>
      <c r="D1524" s="4" t="s">
        <v>8448</v>
      </c>
      <c r="E1524" s="4">
        <v>1523</v>
      </c>
      <c r="F1524" s="5">
        <v>7</v>
      </c>
      <c r="G1524" s="5" t="s">
        <v>4149</v>
      </c>
      <c r="H1524" s="5" t="s">
        <v>4150</v>
      </c>
      <c r="I1524" s="5">
        <v>25</v>
      </c>
      <c r="L1524" s="5">
        <v>5</v>
      </c>
      <c r="M1524" s="4" t="s">
        <v>5982</v>
      </c>
      <c r="N1524" s="4" t="s">
        <v>5983</v>
      </c>
      <c r="S1524" s="5" t="s">
        <v>2448</v>
      </c>
      <c r="T1524" s="5" t="s">
        <v>2449</v>
      </c>
      <c r="Y1524" s="5" t="s">
        <v>5995</v>
      </c>
      <c r="Z1524" s="5" t="s">
        <v>5996</v>
      </c>
      <c r="AC1524" s="5">
        <v>31</v>
      </c>
      <c r="AD1524" s="5" t="s">
        <v>324</v>
      </c>
      <c r="AE1524" s="5" t="s">
        <v>325</v>
      </c>
    </row>
    <row r="1525" spans="1:72" ht="13.5" customHeight="1">
      <c r="A1525" s="7" t="str">
        <f>HYPERLINK("http://kyu.snu.ac.kr/sdhj/index.jsp?type=hj/GK14746_00IM0001_127a.jpg","1867_수북면_127a")</f>
        <v>1867_수북면_127a</v>
      </c>
      <c r="B1525" s="4">
        <v>1867</v>
      </c>
      <c r="C1525" s="4" t="s">
        <v>8447</v>
      </c>
      <c r="D1525" s="4" t="s">
        <v>8448</v>
      </c>
      <c r="E1525" s="4">
        <v>1524</v>
      </c>
      <c r="F1525" s="5">
        <v>7</v>
      </c>
      <c r="G1525" s="5" t="s">
        <v>4149</v>
      </c>
      <c r="H1525" s="5" t="s">
        <v>4150</v>
      </c>
      <c r="I1525" s="5">
        <v>25</v>
      </c>
      <c r="L1525" s="5">
        <v>5</v>
      </c>
      <c r="M1525" s="4" t="s">
        <v>5982</v>
      </c>
      <c r="N1525" s="4" t="s">
        <v>5983</v>
      </c>
      <c r="S1525" s="5" t="s">
        <v>254</v>
      </c>
      <c r="T1525" s="5" t="s">
        <v>255</v>
      </c>
      <c r="Y1525" s="5" t="s">
        <v>5023</v>
      </c>
      <c r="Z1525" s="5" t="s">
        <v>5024</v>
      </c>
      <c r="AC1525" s="5">
        <v>27</v>
      </c>
      <c r="AD1525" s="5" t="s">
        <v>174</v>
      </c>
      <c r="AE1525" s="5" t="s">
        <v>175</v>
      </c>
    </row>
    <row r="1526" spans="1:72" ht="13.5" customHeight="1">
      <c r="A1526" s="7" t="str">
        <f>HYPERLINK("http://kyu.snu.ac.kr/sdhj/index.jsp?type=hj/GK14746_00IM0001_127a.jpg","1867_수북면_127a")</f>
        <v>1867_수북면_127a</v>
      </c>
      <c r="B1526" s="4">
        <v>1867</v>
      </c>
      <c r="C1526" s="4" t="s">
        <v>8447</v>
      </c>
      <c r="D1526" s="4" t="s">
        <v>8448</v>
      </c>
      <c r="E1526" s="4">
        <v>1525</v>
      </c>
      <c r="F1526" s="5">
        <v>7</v>
      </c>
      <c r="G1526" s="5" t="s">
        <v>4149</v>
      </c>
      <c r="H1526" s="5" t="s">
        <v>4150</v>
      </c>
      <c r="I1526" s="5">
        <v>26</v>
      </c>
      <c r="J1526" s="5" t="s">
        <v>5997</v>
      </c>
      <c r="K1526" s="5" t="s">
        <v>5998</v>
      </c>
      <c r="L1526" s="5">
        <v>1</v>
      </c>
      <c r="M1526" s="4" t="s">
        <v>5999</v>
      </c>
      <c r="N1526" s="4" t="s">
        <v>6000</v>
      </c>
      <c r="T1526" s="5" t="s">
        <v>8449</v>
      </c>
      <c r="U1526" s="5" t="s">
        <v>369</v>
      </c>
      <c r="V1526" s="5" t="s">
        <v>370</v>
      </c>
      <c r="W1526" s="5" t="s">
        <v>210</v>
      </c>
      <c r="X1526" s="5" t="s">
        <v>211</v>
      </c>
      <c r="Y1526" s="5" t="s">
        <v>6001</v>
      </c>
      <c r="Z1526" s="5" t="s">
        <v>6002</v>
      </c>
      <c r="AC1526" s="5">
        <v>29</v>
      </c>
      <c r="AD1526" s="5" t="s">
        <v>120</v>
      </c>
      <c r="AE1526" s="5" t="s">
        <v>121</v>
      </c>
      <c r="AJ1526" s="5" t="s">
        <v>35</v>
      </c>
      <c r="AK1526" s="5" t="s">
        <v>36</v>
      </c>
      <c r="AL1526" s="5" t="s">
        <v>365</v>
      </c>
      <c r="AM1526" s="5" t="s">
        <v>366</v>
      </c>
      <c r="AT1526" s="5" t="s">
        <v>369</v>
      </c>
      <c r="AU1526" s="5" t="s">
        <v>370</v>
      </c>
      <c r="AV1526" s="5" t="s">
        <v>6003</v>
      </c>
      <c r="AW1526" s="5" t="s">
        <v>6004</v>
      </c>
      <c r="BG1526" s="5" t="s">
        <v>369</v>
      </c>
      <c r="BH1526" s="5" t="s">
        <v>370</v>
      </c>
      <c r="BI1526" s="5" t="s">
        <v>5644</v>
      </c>
      <c r="BJ1526" s="5" t="s">
        <v>5645</v>
      </c>
      <c r="BK1526" s="5" t="s">
        <v>369</v>
      </c>
      <c r="BL1526" s="5" t="s">
        <v>370</v>
      </c>
      <c r="BM1526" s="5" t="s">
        <v>5646</v>
      </c>
      <c r="BN1526" s="5" t="s">
        <v>2652</v>
      </c>
      <c r="BO1526" s="5" t="s">
        <v>369</v>
      </c>
      <c r="BP1526" s="5" t="s">
        <v>370</v>
      </c>
      <c r="BQ1526" s="5" t="s">
        <v>6005</v>
      </c>
      <c r="BR1526" s="5" t="s">
        <v>6006</v>
      </c>
      <c r="BS1526" s="5" t="s">
        <v>228</v>
      </c>
      <c r="BT1526" s="5" t="s">
        <v>229</v>
      </c>
    </row>
    <row r="1527" spans="1:72" ht="13.5" customHeight="1">
      <c r="A1527" s="7" t="str">
        <f>HYPERLINK("http://kyu.snu.ac.kr/sdhj/index.jsp?type=hj/GK14746_00IM0001_127a.jpg","1867_수북면_127a")</f>
        <v>1867_수북면_127a</v>
      </c>
      <c r="B1527" s="4">
        <v>1867</v>
      </c>
      <c r="C1527" s="4" t="s">
        <v>7863</v>
      </c>
      <c r="D1527" s="4" t="s">
        <v>7864</v>
      </c>
      <c r="E1527" s="4">
        <v>1526</v>
      </c>
      <c r="F1527" s="5">
        <v>7</v>
      </c>
      <c r="G1527" s="5" t="s">
        <v>4149</v>
      </c>
      <c r="H1527" s="5" t="s">
        <v>4150</v>
      </c>
      <c r="I1527" s="5">
        <v>26</v>
      </c>
      <c r="L1527" s="5">
        <v>1</v>
      </c>
      <c r="M1527" s="4" t="s">
        <v>5999</v>
      </c>
      <c r="N1527" s="4" t="s">
        <v>6000</v>
      </c>
      <c r="S1527" s="5" t="s">
        <v>254</v>
      </c>
      <c r="T1527" s="5" t="s">
        <v>255</v>
      </c>
      <c r="Y1527" s="5" t="s">
        <v>5143</v>
      </c>
      <c r="Z1527" s="5" t="s">
        <v>5144</v>
      </c>
      <c r="AC1527" s="5">
        <v>26</v>
      </c>
      <c r="AD1527" s="5" t="s">
        <v>531</v>
      </c>
      <c r="AE1527" s="5" t="s">
        <v>532</v>
      </c>
    </row>
    <row r="1528" spans="1:72" ht="13.5" customHeight="1">
      <c r="A1528" s="7" t="str">
        <f>HYPERLINK("http://kyu.snu.ac.kr/sdhj/index.jsp?type=hj/GK14746_00IM0001_127a.jpg","1867_수북면_127a")</f>
        <v>1867_수북면_127a</v>
      </c>
      <c r="B1528" s="4">
        <v>1867</v>
      </c>
      <c r="C1528" s="4" t="s">
        <v>8450</v>
      </c>
      <c r="D1528" s="4" t="s">
        <v>8451</v>
      </c>
      <c r="E1528" s="4">
        <v>1527</v>
      </c>
      <c r="F1528" s="5">
        <v>7</v>
      </c>
      <c r="G1528" s="5" t="s">
        <v>4149</v>
      </c>
      <c r="H1528" s="5" t="s">
        <v>4150</v>
      </c>
      <c r="I1528" s="5">
        <v>26</v>
      </c>
      <c r="L1528" s="5">
        <v>1</v>
      </c>
      <c r="M1528" s="4" t="s">
        <v>5999</v>
      </c>
      <c r="N1528" s="4" t="s">
        <v>6000</v>
      </c>
      <c r="S1528" s="5" t="s">
        <v>254</v>
      </c>
      <c r="T1528" s="5" t="s">
        <v>255</v>
      </c>
      <c r="Y1528" s="5" t="s">
        <v>6007</v>
      </c>
      <c r="Z1528" s="5" t="s">
        <v>6008</v>
      </c>
      <c r="AC1528" s="5">
        <v>24</v>
      </c>
      <c r="AD1528" s="5" t="s">
        <v>268</v>
      </c>
      <c r="AE1528" s="5" t="s">
        <v>269</v>
      </c>
    </row>
    <row r="1529" spans="1:72" ht="13.5" customHeight="1">
      <c r="A1529" s="7" t="str">
        <f>HYPERLINK("http://kyu.snu.ac.kr/sdhj/index.jsp?type=hj/GK14746_00IM0001_127a.jpg","1867_수북면_127a")</f>
        <v>1867_수북면_127a</v>
      </c>
      <c r="B1529" s="4">
        <v>1867</v>
      </c>
      <c r="C1529" s="4" t="s">
        <v>8450</v>
      </c>
      <c r="D1529" s="4" t="s">
        <v>8451</v>
      </c>
      <c r="E1529" s="4">
        <v>1528</v>
      </c>
      <c r="F1529" s="5">
        <v>7</v>
      </c>
      <c r="G1529" s="5" t="s">
        <v>4149</v>
      </c>
      <c r="H1529" s="5" t="s">
        <v>4150</v>
      </c>
      <c r="I1529" s="5">
        <v>26</v>
      </c>
      <c r="L1529" s="5">
        <v>1</v>
      </c>
      <c r="M1529" s="4" t="s">
        <v>5999</v>
      </c>
      <c r="N1529" s="4" t="s">
        <v>6000</v>
      </c>
      <c r="S1529" s="5" t="s">
        <v>254</v>
      </c>
      <c r="T1529" s="5" t="s">
        <v>255</v>
      </c>
      <c r="Y1529" s="5" t="s">
        <v>6009</v>
      </c>
      <c r="Z1529" s="5" t="s">
        <v>6010</v>
      </c>
      <c r="AC1529" s="5">
        <v>15</v>
      </c>
      <c r="AD1529" s="5" t="s">
        <v>128</v>
      </c>
      <c r="AE1529" s="5" t="s">
        <v>129</v>
      </c>
    </row>
    <row r="1530" spans="1:72" ht="13.5" customHeight="1">
      <c r="A1530" s="7" t="str">
        <f>HYPERLINK("http://kyu.snu.ac.kr/sdhj/index.jsp?type=hj/GK14746_00IM0001_127a.jpg","1867_수북면_127a")</f>
        <v>1867_수북면_127a</v>
      </c>
      <c r="B1530" s="4">
        <v>1867</v>
      </c>
      <c r="C1530" s="4" t="s">
        <v>8450</v>
      </c>
      <c r="D1530" s="4" t="s">
        <v>8451</v>
      </c>
      <c r="E1530" s="4">
        <v>1529</v>
      </c>
      <c r="F1530" s="5">
        <v>7</v>
      </c>
      <c r="G1530" s="5" t="s">
        <v>4149</v>
      </c>
      <c r="H1530" s="5" t="s">
        <v>4150</v>
      </c>
      <c r="I1530" s="5">
        <v>26</v>
      </c>
      <c r="L1530" s="5">
        <v>2</v>
      </c>
      <c r="M1530" s="4" t="s">
        <v>6011</v>
      </c>
      <c r="N1530" s="4" t="s">
        <v>6012</v>
      </c>
      <c r="T1530" s="5" t="s">
        <v>7514</v>
      </c>
      <c r="U1530" s="5" t="s">
        <v>369</v>
      </c>
      <c r="V1530" s="5" t="s">
        <v>370</v>
      </c>
      <c r="W1530" s="5" t="s">
        <v>595</v>
      </c>
      <c r="X1530" s="5" t="s">
        <v>596</v>
      </c>
      <c r="Y1530" s="5" t="s">
        <v>6013</v>
      </c>
      <c r="Z1530" s="5" t="s">
        <v>6014</v>
      </c>
      <c r="AC1530" s="5">
        <v>32</v>
      </c>
      <c r="AD1530" s="5" t="s">
        <v>158</v>
      </c>
      <c r="AE1530" s="5" t="s">
        <v>159</v>
      </c>
      <c r="AJ1530" s="5" t="s">
        <v>35</v>
      </c>
      <c r="AK1530" s="5" t="s">
        <v>36</v>
      </c>
      <c r="AL1530" s="5" t="s">
        <v>428</v>
      </c>
      <c r="AM1530" s="5" t="s">
        <v>429</v>
      </c>
      <c r="AT1530" s="5" t="s">
        <v>369</v>
      </c>
      <c r="AU1530" s="5" t="s">
        <v>370</v>
      </c>
      <c r="AV1530" s="5" t="s">
        <v>6015</v>
      </c>
      <c r="AW1530" s="5" t="s">
        <v>6016</v>
      </c>
      <c r="BG1530" s="5" t="s">
        <v>369</v>
      </c>
      <c r="BH1530" s="5" t="s">
        <v>370</v>
      </c>
      <c r="BI1530" s="5" t="s">
        <v>6017</v>
      </c>
      <c r="BJ1530" s="5" t="s">
        <v>6018</v>
      </c>
      <c r="BK1530" s="5" t="s">
        <v>369</v>
      </c>
      <c r="BL1530" s="5" t="s">
        <v>370</v>
      </c>
      <c r="BM1530" s="5" t="s">
        <v>6019</v>
      </c>
      <c r="BN1530" s="5" t="s">
        <v>6020</v>
      </c>
      <c r="BO1530" s="5" t="s">
        <v>369</v>
      </c>
      <c r="BP1530" s="5" t="s">
        <v>370</v>
      </c>
      <c r="BQ1530" s="5" t="s">
        <v>6021</v>
      </c>
      <c r="BR1530" s="5" t="s">
        <v>8452</v>
      </c>
      <c r="BS1530" s="5" t="s">
        <v>737</v>
      </c>
      <c r="BT1530" s="5" t="s">
        <v>738</v>
      </c>
    </row>
    <row r="1531" spans="1:72" ht="13.5" customHeight="1">
      <c r="A1531" s="7" t="str">
        <f>HYPERLINK("http://kyu.snu.ac.kr/sdhj/index.jsp?type=hj/GK14746_00IM0001_127a.jpg","1867_수북면_127a")</f>
        <v>1867_수북면_127a</v>
      </c>
      <c r="B1531" s="4">
        <v>1867</v>
      </c>
      <c r="C1531" s="4" t="s">
        <v>8453</v>
      </c>
      <c r="D1531" s="4" t="s">
        <v>8454</v>
      </c>
      <c r="E1531" s="4">
        <v>1530</v>
      </c>
      <c r="F1531" s="5">
        <v>7</v>
      </c>
      <c r="G1531" s="5" t="s">
        <v>4149</v>
      </c>
      <c r="H1531" s="5" t="s">
        <v>4150</v>
      </c>
      <c r="I1531" s="5">
        <v>26</v>
      </c>
      <c r="L1531" s="5">
        <v>2</v>
      </c>
      <c r="M1531" s="4" t="s">
        <v>6011</v>
      </c>
      <c r="N1531" s="4" t="s">
        <v>6012</v>
      </c>
      <c r="S1531" s="5" t="s">
        <v>661</v>
      </c>
      <c r="T1531" s="5" t="s">
        <v>662</v>
      </c>
      <c r="W1531" s="5" t="s">
        <v>5316</v>
      </c>
      <c r="X1531" s="5" t="s">
        <v>5317</v>
      </c>
      <c r="Y1531" s="5" t="s">
        <v>22</v>
      </c>
      <c r="Z1531" s="5" t="s">
        <v>23</v>
      </c>
      <c r="AC1531" s="5">
        <v>62</v>
      </c>
      <c r="AD1531" s="5" t="s">
        <v>130</v>
      </c>
      <c r="AE1531" s="5" t="s">
        <v>131</v>
      </c>
    </row>
    <row r="1532" spans="1:72" ht="13.5" customHeight="1">
      <c r="A1532" s="7" t="str">
        <f>HYPERLINK("http://kyu.snu.ac.kr/sdhj/index.jsp?type=hj/GK14746_00IM0001_127a.jpg","1867_수북면_127a")</f>
        <v>1867_수북면_127a</v>
      </c>
      <c r="B1532" s="4">
        <v>1867</v>
      </c>
      <c r="C1532" s="4" t="s">
        <v>7522</v>
      </c>
      <c r="D1532" s="4" t="s">
        <v>7523</v>
      </c>
      <c r="E1532" s="4">
        <v>1531</v>
      </c>
      <c r="F1532" s="5">
        <v>7</v>
      </c>
      <c r="G1532" s="5" t="s">
        <v>4149</v>
      </c>
      <c r="H1532" s="5" t="s">
        <v>4150</v>
      </c>
      <c r="I1532" s="5">
        <v>26</v>
      </c>
      <c r="L1532" s="5">
        <v>2</v>
      </c>
      <c r="M1532" s="4" t="s">
        <v>6011</v>
      </c>
      <c r="N1532" s="4" t="s">
        <v>6012</v>
      </c>
      <c r="S1532" s="5" t="s">
        <v>2448</v>
      </c>
      <c r="T1532" s="5" t="s">
        <v>2449</v>
      </c>
      <c r="Y1532" s="5" t="s">
        <v>6022</v>
      </c>
      <c r="Z1532" s="5" t="s">
        <v>6023</v>
      </c>
      <c r="AC1532" s="5">
        <v>40</v>
      </c>
      <c r="AD1532" s="5" t="s">
        <v>649</v>
      </c>
      <c r="AE1532" s="5" t="s">
        <v>650</v>
      </c>
    </row>
    <row r="1533" spans="1:72" ht="13.5" customHeight="1">
      <c r="A1533" s="7" t="str">
        <f>HYPERLINK("http://kyu.snu.ac.kr/sdhj/index.jsp?type=hj/GK14746_00IM0001_127a.jpg","1867_수북면_127a")</f>
        <v>1867_수북면_127a</v>
      </c>
      <c r="B1533" s="4">
        <v>1867</v>
      </c>
      <c r="C1533" s="4" t="s">
        <v>7522</v>
      </c>
      <c r="D1533" s="4" t="s">
        <v>7523</v>
      </c>
      <c r="E1533" s="4">
        <v>1532</v>
      </c>
      <c r="F1533" s="5">
        <v>7</v>
      </c>
      <c r="G1533" s="5" t="s">
        <v>4149</v>
      </c>
      <c r="H1533" s="5" t="s">
        <v>4150</v>
      </c>
      <c r="I1533" s="5">
        <v>26</v>
      </c>
      <c r="L1533" s="5">
        <v>2</v>
      </c>
      <c r="M1533" s="4" t="s">
        <v>6011</v>
      </c>
      <c r="N1533" s="4" t="s">
        <v>6012</v>
      </c>
      <c r="S1533" s="5" t="s">
        <v>2209</v>
      </c>
      <c r="T1533" s="5" t="s">
        <v>2210</v>
      </c>
      <c r="W1533" s="5" t="s">
        <v>78</v>
      </c>
      <c r="X1533" s="5" t="s">
        <v>79</v>
      </c>
      <c r="Y1533" s="5" t="s">
        <v>22</v>
      </c>
      <c r="Z1533" s="5" t="s">
        <v>23</v>
      </c>
      <c r="AC1533" s="5">
        <v>45</v>
      </c>
      <c r="AD1533" s="5" t="s">
        <v>503</v>
      </c>
      <c r="AE1533" s="5" t="s">
        <v>504</v>
      </c>
    </row>
    <row r="1534" spans="1:72" ht="13.5" customHeight="1">
      <c r="A1534" s="7" t="str">
        <f>HYPERLINK("http://kyu.snu.ac.kr/sdhj/index.jsp?type=hj/GK14746_00IM0001_127a.jpg","1867_수북면_127a")</f>
        <v>1867_수북면_127a</v>
      </c>
      <c r="B1534" s="4">
        <v>1867</v>
      </c>
      <c r="C1534" s="4" t="s">
        <v>7522</v>
      </c>
      <c r="D1534" s="4" t="s">
        <v>7523</v>
      </c>
      <c r="E1534" s="4">
        <v>1533</v>
      </c>
      <c r="F1534" s="5">
        <v>7</v>
      </c>
      <c r="G1534" s="5" t="s">
        <v>4149</v>
      </c>
      <c r="H1534" s="5" t="s">
        <v>4150</v>
      </c>
      <c r="I1534" s="5">
        <v>26</v>
      </c>
      <c r="L1534" s="5">
        <v>2</v>
      </c>
      <c r="M1534" s="4" t="s">
        <v>6011</v>
      </c>
      <c r="N1534" s="4" t="s">
        <v>6012</v>
      </c>
      <c r="S1534" s="5" t="s">
        <v>254</v>
      </c>
      <c r="T1534" s="5" t="s">
        <v>255</v>
      </c>
      <c r="Y1534" s="5" t="s">
        <v>6024</v>
      </c>
      <c r="Z1534" s="5" t="s">
        <v>6025</v>
      </c>
      <c r="AC1534" s="5">
        <v>29</v>
      </c>
      <c r="AD1534" s="5" t="s">
        <v>120</v>
      </c>
      <c r="AE1534" s="5" t="s">
        <v>121</v>
      </c>
    </row>
    <row r="1535" spans="1:72" ht="13.5" customHeight="1">
      <c r="A1535" s="7" t="str">
        <f>HYPERLINK("http://kyu.snu.ac.kr/sdhj/index.jsp?type=hj/GK14746_00IM0001_127a.jpg","1867_수북면_127a")</f>
        <v>1867_수북면_127a</v>
      </c>
      <c r="B1535" s="4">
        <v>1867</v>
      </c>
      <c r="C1535" s="4" t="s">
        <v>7522</v>
      </c>
      <c r="D1535" s="4" t="s">
        <v>7523</v>
      </c>
      <c r="E1535" s="4">
        <v>1534</v>
      </c>
      <c r="F1535" s="5">
        <v>7</v>
      </c>
      <c r="G1535" s="5" t="s">
        <v>4149</v>
      </c>
      <c r="H1535" s="5" t="s">
        <v>4150</v>
      </c>
      <c r="I1535" s="5">
        <v>26</v>
      </c>
      <c r="L1535" s="5">
        <v>2</v>
      </c>
      <c r="M1535" s="4" t="s">
        <v>6011</v>
      </c>
      <c r="N1535" s="4" t="s">
        <v>6012</v>
      </c>
      <c r="S1535" s="5" t="s">
        <v>4476</v>
      </c>
      <c r="T1535" s="5" t="s">
        <v>2830</v>
      </c>
      <c r="Y1535" s="5" t="s">
        <v>6026</v>
      </c>
      <c r="Z1535" s="5" t="s">
        <v>6027</v>
      </c>
      <c r="AC1535" s="5">
        <v>26</v>
      </c>
      <c r="AD1535" s="5" t="s">
        <v>531</v>
      </c>
      <c r="AE1535" s="5" t="s">
        <v>532</v>
      </c>
    </row>
    <row r="1536" spans="1:72" ht="13.5" customHeight="1">
      <c r="A1536" s="7" t="str">
        <f>HYPERLINK("http://kyu.snu.ac.kr/sdhj/index.jsp?type=hj/GK14746_00IM0001_127a.jpg","1867_수북면_127a")</f>
        <v>1867_수북면_127a</v>
      </c>
      <c r="B1536" s="4">
        <v>1867</v>
      </c>
      <c r="C1536" s="4" t="s">
        <v>7522</v>
      </c>
      <c r="D1536" s="4" t="s">
        <v>7523</v>
      </c>
      <c r="E1536" s="4">
        <v>1535</v>
      </c>
      <c r="F1536" s="5">
        <v>7</v>
      </c>
      <c r="G1536" s="5" t="s">
        <v>4149</v>
      </c>
      <c r="H1536" s="5" t="s">
        <v>4150</v>
      </c>
      <c r="I1536" s="5">
        <v>26</v>
      </c>
      <c r="L1536" s="5">
        <v>3</v>
      </c>
      <c r="M1536" s="4" t="s">
        <v>6028</v>
      </c>
      <c r="N1536" s="4" t="s">
        <v>6029</v>
      </c>
      <c r="T1536" s="5" t="s">
        <v>7801</v>
      </c>
      <c r="U1536" s="5" t="s">
        <v>369</v>
      </c>
      <c r="V1536" s="5" t="s">
        <v>370</v>
      </c>
      <c r="W1536" s="5" t="s">
        <v>595</v>
      </c>
      <c r="X1536" s="5" t="s">
        <v>596</v>
      </c>
      <c r="Y1536" s="5" t="s">
        <v>6030</v>
      </c>
      <c r="Z1536" s="5" t="s">
        <v>5865</v>
      </c>
      <c r="AC1536" s="5">
        <v>50</v>
      </c>
      <c r="AD1536" s="5" t="s">
        <v>1006</v>
      </c>
      <c r="AE1536" s="5" t="s">
        <v>1007</v>
      </c>
      <c r="AJ1536" s="5" t="s">
        <v>35</v>
      </c>
      <c r="AK1536" s="5" t="s">
        <v>36</v>
      </c>
      <c r="AL1536" s="5" t="s">
        <v>428</v>
      </c>
      <c r="AM1536" s="5" t="s">
        <v>429</v>
      </c>
      <c r="AT1536" s="5" t="s">
        <v>369</v>
      </c>
      <c r="AU1536" s="5" t="s">
        <v>370</v>
      </c>
      <c r="AV1536" s="5" t="s">
        <v>4870</v>
      </c>
      <c r="AW1536" s="5" t="s">
        <v>4871</v>
      </c>
      <c r="BG1536" s="5" t="s">
        <v>369</v>
      </c>
      <c r="BH1536" s="5" t="s">
        <v>370</v>
      </c>
      <c r="BI1536" s="5" t="s">
        <v>5913</v>
      </c>
      <c r="BJ1536" s="5" t="s">
        <v>5914</v>
      </c>
      <c r="BK1536" s="5" t="s">
        <v>369</v>
      </c>
      <c r="BL1536" s="5" t="s">
        <v>370</v>
      </c>
      <c r="BM1536" s="5" t="s">
        <v>6031</v>
      </c>
      <c r="BN1536" s="5" t="s">
        <v>4874</v>
      </c>
      <c r="BO1536" s="5" t="s">
        <v>369</v>
      </c>
      <c r="BP1536" s="5" t="s">
        <v>370</v>
      </c>
      <c r="BQ1536" s="5" t="s">
        <v>6032</v>
      </c>
      <c r="BR1536" s="5" t="s">
        <v>8455</v>
      </c>
      <c r="BS1536" s="5" t="s">
        <v>342</v>
      </c>
      <c r="BT1536" s="5" t="s">
        <v>343</v>
      </c>
    </row>
    <row r="1537" spans="1:72" ht="13.5" customHeight="1">
      <c r="A1537" s="7" t="str">
        <f>HYPERLINK("http://kyu.snu.ac.kr/sdhj/index.jsp?type=hj/GK14746_00IM0001_127a.jpg","1867_수북면_127a")</f>
        <v>1867_수북면_127a</v>
      </c>
      <c r="B1537" s="4">
        <v>1867</v>
      </c>
      <c r="C1537" s="4" t="s">
        <v>8323</v>
      </c>
      <c r="D1537" s="4" t="s">
        <v>8324</v>
      </c>
      <c r="E1537" s="4">
        <v>1536</v>
      </c>
      <c r="F1537" s="5">
        <v>7</v>
      </c>
      <c r="G1537" s="5" t="s">
        <v>4149</v>
      </c>
      <c r="H1537" s="5" t="s">
        <v>4150</v>
      </c>
      <c r="I1537" s="5">
        <v>26</v>
      </c>
      <c r="L1537" s="5">
        <v>3</v>
      </c>
      <c r="M1537" s="4" t="s">
        <v>6028</v>
      </c>
      <c r="N1537" s="4" t="s">
        <v>6029</v>
      </c>
      <c r="S1537" s="5" t="s">
        <v>96</v>
      </c>
      <c r="T1537" s="5" t="s">
        <v>97</v>
      </c>
      <c r="W1537" s="5" t="s">
        <v>78</v>
      </c>
      <c r="X1537" s="5" t="s">
        <v>79</v>
      </c>
      <c r="Y1537" s="5" t="s">
        <v>22</v>
      </c>
      <c r="Z1537" s="5" t="s">
        <v>23</v>
      </c>
      <c r="AC1537" s="5">
        <v>52</v>
      </c>
      <c r="AD1537" s="5" t="s">
        <v>919</v>
      </c>
      <c r="AE1537" s="5" t="s">
        <v>920</v>
      </c>
      <c r="AJ1537" s="5" t="s">
        <v>35</v>
      </c>
      <c r="AK1537" s="5" t="s">
        <v>36</v>
      </c>
      <c r="AL1537" s="5" t="s">
        <v>160</v>
      </c>
      <c r="AM1537" s="5" t="s">
        <v>161</v>
      </c>
      <c r="AT1537" s="5" t="s">
        <v>369</v>
      </c>
      <c r="AU1537" s="5" t="s">
        <v>370</v>
      </c>
      <c r="AV1537" s="5" t="s">
        <v>6033</v>
      </c>
      <c r="AW1537" s="5" t="s">
        <v>6034</v>
      </c>
      <c r="BG1537" s="5" t="s">
        <v>369</v>
      </c>
      <c r="BH1537" s="5" t="s">
        <v>370</v>
      </c>
      <c r="BI1537" s="5" t="s">
        <v>6035</v>
      </c>
      <c r="BJ1537" s="5" t="s">
        <v>6036</v>
      </c>
      <c r="BK1537" s="5" t="s">
        <v>369</v>
      </c>
      <c r="BL1537" s="5" t="s">
        <v>370</v>
      </c>
      <c r="BM1537" s="5" t="s">
        <v>456</v>
      </c>
      <c r="BN1537" s="5" t="s">
        <v>457</v>
      </c>
      <c r="BO1537" s="5" t="s">
        <v>369</v>
      </c>
      <c r="BP1537" s="5" t="s">
        <v>370</v>
      </c>
      <c r="BQ1537" s="5" t="s">
        <v>6037</v>
      </c>
      <c r="BR1537" s="5" t="s">
        <v>6038</v>
      </c>
      <c r="BS1537" s="5" t="s">
        <v>820</v>
      </c>
      <c r="BT1537" s="5" t="s">
        <v>821</v>
      </c>
    </row>
    <row r="1538" spans="1:72" ht="13.5" customHeight="1">
      <c r="A1538" s="7" t="str">
        <f>HYPERLINK("http://kyu.snu.ac.kr/sdhj/index.jsp?type=hj/GK14746_00IM0001_127a.jpg","1867_수북면_127a")</f>
        <v>1867_수북면_127a</v>
      </c>
      <c r="B1538" s="4">
        <v>1867</v>
      </c>
      <c r="C1538" s="4" t="s">
        <v>7520</v>
      </c>
      <c r="D1538" s="4" t="s">
        <v>7521</v>
      </c>
      <c r="E1538" s="4">
        <v>1537</v>
      </c>
      <c r="F1538" s="5">
        <v>7</v>
      </c>
      <c r="G1538" s="5" t="s">
        <v>4149</v>
      </c>
      <c r="H1538" s="5" t="s">
        <v>4150</v>
      </c>
      <c r="I1538" s="5">
        <v>26</v>
      </c>
      <c r="L1538" s="5">
        <v>3</v>
      </c>
      <c r="M1538" s="4" t="s">
        <v>6028</v>
      </c>
      <c r="N1538" s="4" t="s">
        <v>6029</v>
      </c>
      <c r="S1538" s="5" t="s">
        <v>254</v>
      </c>
      <c r="T1538" s="5" t="s">
        <v>255</v>
      </c>
      <c r="Y1538" s="5" t="s">
        <v>4755</v>
      </c>
      <c r="Z1538" s="5" t="s">
        <v>4756</v>
      </c>
      <c r="AC1538" s="5">
        <v>50</v>
      </c>
      <c r="AD1538" s="5" t="s">
        <v>919</v>
      </c>
      <c r="AE1538" s="5" t="s">
        <v>920</v>
      </c>
    </row>
    <row r="1539" spans="1:72" ht="13.5" customHeight="1">
      <c r="A1539" s="7" t="str">
        <f>HYPERLINK("http://kyu.snu.ac.kr/sdhj/index.jsp?type=hj/GK14746_00IM0001_127a.jpg","1867_수북면_127a")</f>
        <v>1867_수북면_127a</v>
      </c>
      <c r="B1539" s="4">
        <v>1867</v>
      </c>
      <c r="C1539" s="4" t="s">
        <v>7806</v>
      </c>
      <c r="D1539" s="4" t="s">
        <v>7807</v>
      </c>
      <c r="E1539" s="4">
        <v>1538</v>
      </c>
      <c r="F1539" s="5">
        <v>7</v>
      </c>
      <c r="G1539" s="5" t="s">
        <v>4149</v>
      </c>
      <c r="H1539" s="5" t="s">
        <v>4150</v>
      </c>
      <c r="I1539" s="5">
        <v>26</v>
      </c>
      <c r="L1539" s="5">
        <v>3</v>
      </c>
      <c r="M1539" s="4" t="s">
        <v>6028</v>
      </c>
      <c r="N1539" s="4" t="s">
        <v>6029</v>
      </c>
      <c r="S1539" s="5" t="s">
        <v>2162</v>
      </c>
      <c r="T1539" s="5" t="s">
        <v>2163</v>
      </c>
      <c r="W1539" s="5" t="s">
        <v>78</v>
      </c>
      <c r="X1539" s="5" t="s">
        <v>79</v>
      </c>
      <c r="Y1539" s="5" t="s">
        <v>22</v>
      </c>
      <c r="Z1539" s="5" t="s">
        <v>23</v>
      </c>
      <c r="AC1539" s="5">
        <v>52</v>
      </c>
      <c r="AD1539" s="5" t="s">
        <v>919</v>
      </c>
      <c r="AE1539" s="5" t="s">
        <v>920</v>
      </c>
    </row>
    <row r="1540" spans="1:72" ht="13.5" customHeight="1">
      <c r="A1540" s="7" t="str">
        <f>HYPERLINK("http://kyu.snu.ac.kr/sdhj/index.jsp?type=hj/GK14746_00IM0001_127a.jpg","1867_수북면_127a")</f>
        <v>1867_수북면_127a</v>
      </c>
      <c r="B1540" s="4">
        <v>1867</v>
      </c>
      <c r="C1540" s="4" t="s">
        <v>7806</v>
      </c>
      <c r="D1540" s="4" t="s">
        <v>7807</v>
      </c>
      <c r="E1540" s="4">
        <v>1539</v>
      </c>
      <c r="F1540" s="5">
        <v>7</v>
      </c>
      <c r="G1540" s="5" t="s">
        <v>4149</v>
      </c>
      <c r="H1540" s="5" t="s">
        <v>4150</v>
      </c>
      <c r="I1540" s="5">
        <v>26</v>
      </c>
      <c r="L1540" s="5">
        <v>3</v>
      </c>
      <c r="M1540" s="4" t="s">
        <v>6028</v>
      </c>
      <c r="N1540" s="4" t="s">
        <v>6029</v>
      </c>
      <c r="S1540" s="5" t="s">
        <v>254</v>
      </c>
      <c r="T1540" s="5" t="s">
        <v>255</v>
      </c>
      <c r="Y1540" s="5" t="s">
        <v>6039</v>
      </c>
      <c r="Z1540" s="5" t="s">
        <v>6040</v>
      </c>
      <c r="AC1540" s="5">
        <v>47</v>
      </c>
      <c r="AD1540" s="5" t="s">
        <v>353</v>
      </c>
      <c r="AE1540" s="5" t="s">
        <v>354</v>
      </c>
    </row>
    <row r="1541" spans="1:72" ht="13.5" customHeight="1">
      <c r="A1541" s="7" t="str">
        <f>HYPERLINK("http://kyu.snu.ac.kr/sdhj/index.jsp?type=hj/GK14746_00IM0001_127a.jpg","1867_수북면_127a")</f>
        <v>1867_수북면_127a</v>
      </c>
      <c r="B1541" s="4">
        <v>1867</v>
      </c>
      <c r="C1541" s="4" t="s">
        <v>7806</v>
      </c>
      <c r="D1541" s="4" t="s">
        <v>7807</v>
      </c>
      <c r="E1541" s="4">
        <v>1540</v>
      </c>
      <c r="F1541" s="5">
        <v>7</v>
      </c>
      <c r="G1541" s="5" t="s">
        <v>4149</v>
      </c>
      <c r="H1541" s="5" t="s">
        <v>4150</v>
      </c>
      <c r="I1541" s="5">
        <v>26</v>
      </c>
      <c r="L1541" s="5">
        <v>3</v>
      </c>
      <c r="M1541" s="4" t="s">
        <v>6028</v>
      </c>
      <c r="N1541" s="4" t="s">
        <v>6029</v>
      </c>
      <c r="S1541" s="5" t="s">
        <v>2162</v>
      </c>
      <c r="T1541" s="5" t="s">
        <v>2163</v>
      </c>
      <c r="W1541" s="5" t="s">
        <v>336</v>
      </c>
      <c r="X1541" s="5" t="s">
        <v>337</v>
      </c>
      <c r="Y1541" s="5" t="s">
        <v>22</v>
      </c>
      <c r="Z1541" s="5" t="s">
        <v>23</v>
      </c>
      <c r="AC1541" s="5">
        <v>47</v>
      </c>
      <c r="AD1541" s="5" t="s">
        <v>353</v>
      </c>
      <c r="AE1541" s="5" t="s">
        <v>354</v>
      </c>
    </row>
    <row r="1542" spans="1:72" ht="13.5" customHeight="1">
      <c r="A1542" s="7" t="str">
        <f>HYPERLINK("http://kyu.snu.ac.kr/sdhj/index.jsp?type=hj/GK14746_00IM0001_127a.jpg","1867_수북면_127a")</f>
        <v>1867_수북면_127a</v>
      </c>
      <c r="B1542" s="4">
        <v>1867</v>
      </c>
      <c r="C1542" s="4" t="s">
        <v>7806</v>
      </c>
      <c r="D1542" s="4" t="s">
        <v>7807</v>
      </c>
      <c r="E1542" s="4">
        <v>1541</v>
      </c>
      <c r="F1542" s="5">
        <v>7</v>
      </c>
      <c r="G1542" s="5" t="s">
        <v>4149</v>
      </c>
      <c r="H1542" s="5" t="s">
        <v>4150</v>
      </c>
      <c r="I1542" s="5">
        <v>26</v>
      </c>
      <c r="L1542" s="5">
        <v>4</v>
      </c>
      <c r="M1542" s="4" t="s">
        <v>5677</v>
      </c>
      <c r="N1542" s="4" t="s">
        <v>5678</v>
      </c>
      <c r="T1542" s="5" t="s">
        <v>7948</v>
      </c>
      <c r="U1542" s="5" t="s">
        <v>369</v>
      </c>
      <c r="V1542" s="5" t="s">
        <v>370</v>
      </c>
      <c r="W1542" s="5" t="s">
        <v>336</v>
      </c>
      <c r="X1542" s="5" t="s">
        <v>337</v>
      </c>
      <c r="Y1542" s="5" t="s">
        <v>5679</v>
      </c>
      <c r="Z1542" s="5" t="s">
        <v>5680</v>
      </c>
      <c r="AC1542" s="5">
        <v>33</v>
      </c>
      <c r="AD1542" s="5" t="s">
        <v>994</v>
      </c>
      <c r="AE1542" s="5" t="s">
        <v>995</v>
      </c>
      <c r="AJ1542" s="5" t="s">
        <v>35</v>
      </c>
      <c r="AK1542" s="5" t="s">
        <v>36</v>
      </c>
      <c r="AL1542" s="5" t="s">
        <v>342</v>
      </c>
      <c r="AM1542" s="5" t="s">
        <v>343</v>
      </c>
      <c r="AT1542" s="5" t="s">
        <v>369</v>
      </c>
      <c r="AU1542" s="5" t="s">
        <v>370</v>
      </c>
      <c r="AV1542" s="5" t="s">
        <v>6041</v>
      </c>
      <c r="AW1542" s="5" t="s">
        <v>6042</v>
      </c>
      <c r="BG1542" s="5" t="s">
        <v>369</v>
      </c>
      <c r="BH1542" s="5" t="s">
        <v>370</v>
      </c>
      <c r="BI1542" s="5" t="s">
        <v>6043</v>
      </c>
      <c r="BJ1542" s="5" t="s">
        <v>6044</v>
      </c>
      <c r="BK1542" s="5" t="s">
        <v>369</v>
      </c>
      <c r="BL1542" s="5" t="s">
        <v>370</v>
      </c>
      <c r="BM1542" s="5" t="s">
        <v>5978</v>
      </c>
      <c r="BN1542" s="5" t="s">
        <v>5979</v>
      </c>
      <c r="BQ1542" s="5" t="s">
        <v>1249</v>
      </c>
      <c r="BR1542" s="5" t="s">
        <v>1250</v>
      </c>
    </row>
    <row r="1543" spans="1:72" ht="13.5" customHeight="1">
      <c r="A1543" s="7" t="str">
        <f>HYPERLINK("http://kyu.snu.ac.kr/sdhj/index.jsp?type=hj/GK14746_00IM0001_127b.jpg","1867_수북면_127b")</f>
        <v>1867_수북면_127b</v>
      </c>
      <c r="B1543" s="4">
        <v>1867</v>
      </c>
      <c r="C1543" s="4" t="s">
        <v>7768</v>
      </c>
      <c r="D1543" s="4" t="s">
        <v>7769</v>
      </c>
      <c r="E1543" s="4">
        <v>1542</v>
      </c>
      <c r="F1543" s="5">
        <v>7</v>
      </c>
      <c r="G1543" s="5" t="s">
        <v>4149</v>
      </c>
      <c r="H1543" s="5" t="s">
        <v>4150</v>
      </c>
      <c r="I1543" s="5">
        <v>26</v>
      </c>
      <c r="L1543" s="5">
        <v>4</v>
      </c>
      <c r="M1543" s="4" t="s">
        <v>5677</v>
      </c>
      <c r="N1543" s="4" t="s">
        <v>5678</v>
      </c>
      <c r="S1543" s="5" t="s">
        <v>254</v>
      </c>
      <c r="T1543" s="5" t="s">
        <v>255</v>
      </c>
      <c r="Y1543" s="5" t="s">
        <v>6045</v>
      </c>
      <c r="Z1543" s="5" t="s">
        <v>6046</v>
      </c>
      <c r="AC1543" s="5">
        <v>15</v>
      </c>
      <c r="AD1543" s="5" t="s">
        <v>2014</v>
      </c>
      <c r="AE1543" s="5" t="s">
        <v>2015</v>
      </c>
    </row>
    <row r="1544" spans="1:72" ht="13.5" customHeight="1">
      <c r="A1544" s="7" t="str">
        <f>HYPERLINK("http://kyu.snu.ac.kr/sdhj/index.jsp?type=hj/GK14746_00IM0001_127b.jpg","1867_수북면_127b")</f>
        <v>1867_수북면_127b</v>
      </c>
      <c r="B1544" s="4">
        <v>1867</v>
      </c>
      <c r="C1544" s="4" t="s">
        <v>7768</v>
      </c>
      <c r="D1544" s="4" t="s">
        <v>7769</v>
      </c>
      <c r="E1544" s="4">
        <v>1543</v>
      </c>
      <c r="F1544" s="5">
        <v>7</v>
      </c>
      <c r="G1544" s="5" t="s">
        <v>4149</v>
      </c>
      <c r="H1544" s="5" t="s">
        <v>4150</v>
      </c>
      <c r="I1544" s="5">
        <v>26</v>
      </c>
      <c r="L1544" s="5">
        <v>4</v>
      </c>
      <c r="M1544" s="4" t="s">
        <v>5677</v>
      </c>
      <c r="N1544" s="4" t="s">
        <v>5678</v>
      </c>
      <c r="S1544" s="5" t="s">
        <v>1807</v>
      </c>
      <c r="T1544" s="5" t="s">
        <v>1808</v>
      </c>
      <c r="Y1544" s="5" t="s">
        <v>6047</v>
      </c>
      <c r="Z1544" s="5" t="s">
        <v>6048</v>
      </c>
      <c r="AC1544" s="5">
        <v>38</v>
      </c>
      <c r="AD1544" s="5" t="s">
        <v>374</v>
      </c>
      <c r="AE1544" s="5" t="s">
        <v>375</v>
      </c>
    </row>
    <row r="1545" spans="1:72" ht="13.5" customHeight="1">
      <c r="A1545" s="7" t="str">
        <f>HYPERLINK("http://kyu.snu.ac.kr/sdhj/index.jsp?type=hj/GK14746_00IM0001_127b.jpg","1867_수북면_127b")</f>
        <v>1867_수북면_127b</v>
      </c>
      <c r="B1545" s="4">
        <v>1867</v>
      </c>
      <c r="C1545" s="4" t="s">
        <v>7768</v>
      </c>
      <c r="D1545" s="4" t="s">
        <v>7769</v>
      </c>
      <c r="E1545" s="4">
        <v>1544</v>
      </c>
      <c r="F1545" s="5">
        <v>7</v>
      </c>
      <c r="G1545" s="5" t="s">
        <v>4149</v>
      </c>
      <c r="H1545" s="5" t="s">
        <v>4150</v>
      </c>
      <c r="I1545" s="5">
        <v>26</v>
      </c>
      <c r="L1545" s="5">
        <v>4</v>
      </c>
      <c r="M1545" s="4" t="s">
        <v>5677</v>
      </c>
      <c r="N1545" s="4" t="s">
        <v>5678</v>
      </c>
      <c r="S1545" s="5" t="s">
        <v>1807</v>
      </c>
      <c r="T1545" s="5" t="s">
        <v>1808</v>
      </c>
      <c r="Y1545" s="5" t="s">
        <v>6049</v>
      </c>
      <c r="Z1545" s="5" t="s">
        <v>6050</v>
      </c>
      <c r="AC1545" s="5">
        <v>27</v>
      </c>
      <c r="AD1545" s="5" t="s">
        <v>174</v>
      </c>
      <c r="AE1545" s="5" t="s">
        <v>175</v>
      </c>
    </row>
    <row r="1546" spans="1:72" ht="13.5" customHeight="1">
      <c r="A1546" s="7" t="str">
        <f>HYPERLINK("http://kyu.snu.ac.kr/sdhj/index.jsp?type=hj/GK14746_00IM0001_127b.jpg","1867_수북면_127b")</f>
        <v>1867_수북면_127b</v>
      </c>
      <c r="B1546" s="4">
        <v>1867</v>
      </c>
      <c r="C1546" s="4" t="s">
        <v>7768</v>
      </c>
      <c r="D1546" s="4" t="s">
        <v>7769</v>
      </c>
      <c r="E1546" s="4">
        <v>1545</v>
      </c>
      <c r="F1546" s="5">
        <v>7</v>
      </c>
      <c r="G1546" s="5" t="s">
        <v>4149</v>
      </c>
      <c r="H1546" s="5" t="s">
        <v>4150</v>
      </c>
      <c r="I1546" s="5">
        <v>26</v>
      </c>
      <c r="L1546" s="5">
        <v>4</v>
      </c>
      <c r="M1546" s="4" t="s">
        <v>5677</v>
      </c>
      <c r="N1546" s="4" t="s">
        <v>5678</v>
      </c>
      <c r="S1546" s="5" t="s">
        <v>254</v>
      </c>
      <c r="T1546" s="5" t="s">
        <v>255</v>
      </c>
      <c r="Y1546" s="5" t="s">
        <v>4951</v>
      </c>
      <c r="Z1546" s="5" t="s">
        <v>4952</v>
      </c>
      <c r="AC1546" s="5">
        <v>25</v>
      </c>
      <c r="AD1546" s="5" t="s">
        <v>573</v>
      </c>
      <c r="AE1546" s="5" t="s">
        <v>574</v>
      </c>
    </row>
    <row r="1547" spans="1:72" ht="13.5" customHeight="1">
      <c r="A1547" s="7" t="str">
        <f>HYPERLINK("http://kyu.snu.ac.kr/sdhj/index.jsp?type=hj/GK14746_00IM0001_127b.jpg","1867_수북면_127b")</f>
        <v>1867_수북면_127b</v>
      </c>
      <c r="B1547" s="4">
        <v>1867</v>
      </c>
      <c r="C1547" s="4" t="s">
        <v>7768</v>
      </c>
      <c r="D1547" s="4" t="s">
        <v>7769</v>
      </c>
      <c r="E1547" s="4">
        <v>1546</v>
      </c>
      <c r="F1547" s="5">
        <v>7</v>
      </c>
      <c r="G1547" s="5" t="s">
        <v>4149</v>
      </c>
      <c r="H1547" s="5" t="s">
        <v>4150</v>
      </c>
      <c r="I1547" s="5">
        <v>26</v>
      </c>
      <c r="L1547" s="5">
        <v>4</v>
      </c>
      <c r="M1547" s="4" t="s">
        <v>5677</v>
      </c>
      <c r="N1547" s="4" t="s">
        <v>5678</v>
      </c>
      <c r="S1547" s="5" t="s">
        <v>254</v>
      </c>
      <c r="T1547" s="5" t="s">
        <v>255</v>
      </c>
      <c r="Y1547" s="5" t="s">
        <v>4768</v>
      </c>
      <c r="Z1547" s="5" t="s">
        <v>4769</v>
      </c>
      <c r="AC1547" s="5">
        <v>21</v>
      </c>
      <c r="AD1547" s="5" t="s">
        <v>126</v>
      </c>
      <c r="AE1547" s="5" t="s">
        <v>127</v>
      </c>
    </row>
    <row r="1548" spans="1:72" ht="13.5" customHeight="1">
      <c r="A1548" s="7" t="str">
        <f>HYPERLINK("http://kyu.snu.ac.kr/sdhj/index.jsp?type=hj/GK14746_00IM0001_127b.jpg","1867_수북면_127b")</f>
        <v>1867_수북면_127b</v>
      </c>
      <c r="B1548" s="4">
        <v>1867</v>
      </c>
      <c r="C1548" s="4" t="s">
        <v>7768</v>
      </c>
      <c r="D1548" s="4" t="s">
        <v>7769</v>
      </c>
      <c r="E1548" s="4">
        <v>1547</v>
      </c>
      <c r="F1548" s="5">
        <v>7</v>
      </c>
      <c r="G1548" s="5" t="s">
        <v>4149</v>
      </c>
      <c r="H1548" s="5" t="s">
        <v>4150</v>
      </c>
      <c r="I1548" s="5">
        <v>26</v>
      </c>
      <c r="L1548" s="5">
        <v>4</v>
      </c>
      <c r="M1548" s="4" t="s">
        <v>5677</v>
      </c>
      <c r="N1548" s="4" t="s">
        <v>5678</v>
      </c>
      <c r="S1548" s="5" t="s">
        <v>254</v>
      </c>
      <c r="T1548" s="5" t="s">
        <v>255</v>
      </c>
      <c r="Y1548" s="5" t="s">
        <v>6051</v>
      </c>
      <c r="Z1548" s="5" t="s">
        <v>6052</v>
      </c>
      <c r="AC1548" s="5">
        <v>17</v>
      </c>
      <c r="AD1548" s="5" t="s">
        <v>1961</v>
      </c>
      <c r="AE1548" s="5" t="s">
        <v>1962</v>
      </c>
    </row>
    <row r="1549" spans="1:72" ht="13.5" customHeight="1">
      <c r="A1549" s="7" t="str">
        <f>HYPERLINK("http://kyu.snu.ac.kr/sdhj/index.jsp?type=hj/GK14746_00IM0001_127b.jpg","1867_수북면_127b")</f>
        <v>1867_수북면_127b</v>
      </c>
      <c r="B1549" s="4">
        <v>1867</v>
      </c>
      <c r="C1549" s="4" t="s">
        <v>7768</v>
      </c>
      <c r="D1549" s="4" t="s">
        <v>7769</v>
      </c>
      <c r="E1549" s="4">
        <v>1548</v>
      </c>
      <c r="F1549" s="5">
        <v>7</v>
      </c>
      <c r="G1549" s="5" t="s">
        <v>4149</v>
      </c>
      <c r="H1549" s="5" t="s">
        <v>4150</v>
      </c>
      <c r="I1549" s="5">
        <v>26</v>
      </c>
      <c r="L1549" s="5">
        <v>5</v>
      </c>
      <c r="M1549" s="4" t="s">
        <v>6053</v>
      </c>
      <c r="N1549" s="4" t="s">
        <v>6054</v>
      </c>
      <c r="T1549" s="5" t="s">
        <v>8456</v>
      </c>
      <c r="U1549" s="5" t="s">
        <v>369</v>
      </c>
      <c r="V1549" s="5" t="s">
        <v>370</v>
      </c>
      <c r="W1549" s="5" t="s">
        <v>336</v>
      </c>
      <c r="X1549" s="5" t="s">
        <v>337</v>
      </c>
      <c r="Y1549" s="5" t="s">
        <v>6055</v>
      </c>
      <c r="Z1549" s="5" t="s">
        <v>6056</v>
      </c>
      <c r="AC1549" s="5">
        <v>30</v>
      </c>
      <c r="AD1549" s="5" t="s">
        <v>1197</v>
      </c>
      <c r="AE1549" s="5" t="s">
        <v>1198</v>
      </c>
      <c r="AJ1549" s="5" t="s">
        <v>35</v>
      </c>
      <c r="AK1549" s="5" t="s">
        <v>36</v>
      </c>
      <c r="AL1549" s="5" t="s">
        <v>342</v>
      </c>
      <c r="AM1549" s="5" t="s">
        <v>343</v>
      </c>
      <c r="AT1549" s="5" t="s">
        <v>369</v>
      </c>
      <c r="AU1549" s="5" t="s">
        <v>370</v>
      </c>
      <c r="AV1549" s="5" t="s">
        <v>1568</v>
      </c>
      <c r="AW1549" s="5" t="s">
        <v>1569</v>
      </c>
      <c r="BG1549" s="5" t="s">
        <v>369</v>
      </c>
      <c r="BH1549" s="5" t="s">
        <v>370</v>
      </c>
      <c r="BI1549" s="5" t="s">
        <v>3431</v>
      </c>
      <c r="BJ1549" s="5" t="s">
        <v>1829</v>
      </c>
      <c r="BK1549" s="5" t="s">
        <v>1012</v>
      </c>
      <c r="BL1549" s="5" t="s">
        <v>1013</v>
      </c>
      <c r="BM1549" s="5" t="s">
        <v>8457</v>
      </c>
      <c r="BN1549" s="5" t="s">
        <v>8458</v>
      </c>
      <c r="BO1549" s="5" t="s">
        <v>144</v>
      </c>
      <c r="BP1549" s="5" t="s">
        <v>145</v>
      </c>
      <c r="BQ1549" s="5" t="s">
        <v>6057</v>
      </c>
      <c r="BR1549" s="5" t="s">
        <v>6058</v>
      </c>
      <c r="BS1549" s="5" t="s">
        <v>499</v>
      </c>
      <c r="BT1549" s="5" t="s">
        <v>500</v>
      </c>
    </row>
    <row r="1550" spans="1:72" ht="13.5" customHeight="1">
      <c r="A1550" s="7" t="str">
        <f>HYPERLINK("http://kyu.snu.ac.kr/sdhj/index.jsp?type=hj/GK14746_00IM0001_127b.jpg","1867_수북면_127b")</f>
        <v>1867_수북면_127b</v>
      </c>
      <c r="B1550" s="4">
        <v>1867</v>
      </c>
      <c r="C1550" s="4" t="s">
        <v>7590</v>
      </c>
      <c r="D1550" s="4" t="s">
        <v>7591</v>
      </c>
      <c r="E1550" s="4">
        <v>1549</v>
      </c>
      <c r="F1550" s="5">
        <v>7</v>
      </c>
      <c r="G1550" s="5" t="s">
        <v>4149</v>
      </c>
      <c r="H1550" s="5" t="s">
        <v>4150</v>
      </c>
      <c r="I1550" s="5">
        <v>26</v>
      </c>
      <c r="L1550" s="5">
        <v>5</v>
      </c>
      <c r="M1550" s="4" t="s">
        <v>6053</v>
      </c>
      <c r="N1550" s="4" t="s">
        <v>6054</v>
      </c>
      <c r="S1550" s="5" t="s">
        <v>96</v>
      </c>
      <c r="T1550" s="5" t="s">
        <v>97</v>
      </c>
      <c r="W1550" s="5" t="s">
        <v>595</v>
      </c>
      <c r="X1550" s="5" t="s">
        <v>596</v>
      </c>
      <c r="Y1550" s="5" t="s">
        <v>22</v>
      </c>
      <c r="Z1550" s="5" t="s">
        <v>23</v>
      </c>
      <c r="AC1550" s="5">
        <v>34</v>
      </c>
      <c r="AD1550" s="5" t="s">
        <v>495</v>
      </c>
      <c r="AE1550" s="5" t="s">
        <v>496</v>
      </c>
      <c r="AJ1550" s="5" t="s">
        <v>35</v>
      </c>
      <c r="AK1550" s="5" t="s">
        <v>36</v>
      </c>
      <c r="AL1550" s="5" t="s">
        <v>428</v>
      </c>
      <c r="AM1550" s="5" t="s">
        <v>429</v>
      </c>
      <c r="AT1550" s="5" t="s">
        <v>369</v>
      </c>
      <c r="AU1550" s="5" t="s">
        <v>370</v>
      </c>
      <c r="AV1550" s="5" t="s">
        <v>6059</v>
      </c>
      <c r="AW1550" s="5" t="s">
        <v>8459</v>
      </c>
      <c r="BG1550" s="5" t="s">
        <v>144</v>
      </c>
      <c r="BH1550" s="5" t="s">
        <v>145</v>
      </c>
      <c r="BI1550" s="5" t="s">
        <v>6060</v>
      </c>
      <c r="BJ1550" s="5" t="s">
        <v>5471</v>
      </c>
      <c r="BK1550" s="5" t="s">
        <v>144</v>
      </c>
      <c r="BL1550" s="5" t="s">
        <v>145</v>
      </c>
      <c r="BM1550" s="5" t="s">
        <v>5343</v>
      </c>
      <c r="BN1550" s="5" t="s">
        <v>5344</v>
      </c>
      <c r="BO1550" s="5" t="s">
        <v>144</v>
      </c>
      <c r="BP1550" s="5" t="s">
        <v>145</v>
      </c>
      <c r="BQ1550" s="5" t="s">
        <v>6061</v>
      </c>
      <c r="BR1550" s="5" t="s">
        <v>6062</v>
      </c>
      <c r="BS1550" s="5" t="s">
        <v>160</v>
      </c>
      <c r="BT1550" s="5" t="s">
        <v>161</v>
      </c>
    </row>
    <row r="1551" spans="1:72" ht="13.5" customHeight="1">
      <c r="A1551" s="7" t="str">
        <f>HYPERLINK("http://kyu.snu.ac.kr/sdhj/index.jsp?type=hj/GK14746_00IM0001_127b.jpg","1867_수북면_127b")</f>
        <v>1867_수북면_127b</v>
      </c>
      <c r="B1551" s="4">
        <v>1867</v>
      </c>
      <c r="C1551" s="4" t="s">
        <v>7592</v>
      </c>
      <c r="D1551" s="4" t="s">
        <v>7593</v>
      </c>
      <c r="E1551" s="4">
        <v>1550</v>
      </c>
      <c r="F1551" s="5">
        <v>7</v>
      </c>
      <c r="G1551" s="5" t="s">
        <v>4149</v>
      </c>
      <c r="H1551" s="5" t="s">
        <v>4150</v>
      </c>
      <c r="I1551" s="5">
        <v>26</v>
      </c>
      <c r="L1551" s="5">
        <v>5</v>
      </c>
      <c r="M1551" s="4" t="s">
        <v>6053</v>
      </c>
      <c r="N1551" s="4" t="s">
        <v>6054</v>
      </c>
      <c r="S1551" s="5" t="s">
        <v>114</v>
      </c>
      <c r="T1551" s="5" t="s">
        <v>115</v>
      </c>
      <c r="Y1551" s="5" t="s">
        <v>6063</v>
      </c>
      <c r="Z1551" s="5" t="s">
        <v>6064</v>
      </c>
      <c r="AC1551" s="5">
        <v>7</v>
      </c>
      <c r="AD1551" s="5" t="s">
        <v>717</v>
      </c>
      <c r="AE1551" s="5" t="s">
        <v>718</v>
      </c>
    </row>
    <row r="1552" spans="1:72" ht="13.5" customHeight="1">
      <c r="A1552" s="7" t="str">
        <f>HYPERLINK("http://kyu.snu.ac.kr/sdhj/index.jsp?type=hj/GK14746_00IM0001_127b.jpg","1867_수북면_127b")</f>
        <v>1867_수북면_127b</v>
      </c>
      <c r="B1552" s="4">
        <v>1867</v>
      </c>
      <c r="C1552" s="4" t="s">
        <v>8189</v>
      </c>
      <c r="D1552" s="4" t="s">
        <v>8190</v>
      </c>
      <c r="E1552" s="4">
        <v>1551</v>
      </c>
      <c r="F1552" s="5">
        <v>7</v>
      </c>
      <c r="G1552" s="5" t="s">
        <v>4149</v>
      </c>
      <c r="H1552" s="5" t="s">
        <v>4150</v>
      </c>
      <c r="I1552" s="5">
        <v>26</v>
      </c>
      <c r="L1552" s="5">
        <v>5</v>
      </c>
      <c r="M1552" s="4" t="s">
        <v>6053</v>
      </c>
      <c r="N1552" s="4" t="s">
        <v>6054</v>
      </c>
      <c r="S1552" s="5" t="s">
        <v>296</v>
      </c>
      <c r="T1552" s="5" t="s">
        <v>297</v>
      </c>
      <c r="Y1552" s="5" t="s">
        <v>5384</v>
      </c>
      <c r="Z1552" s="5" t="s">
        <v>5385</v>
      </c>
      <c r="AC1552" s="5">
        <v>21</v>
      </c>
      <c r="AD1552" s="5" t="s">
        <v>126</v>
      </c>
      <c r="AE1552" s="5" t="s">
        <v>127</v>
      </c>
    </row>
    <row r="1553" spans="1:72" ht="13.5" customHeight="1">
      <c r="A1553" s="7" t="str">
        <f>HYPERLINK("http://kyu.snu.ac.kr/sdhj/index.jsp?type=hj/GK14746_00IM0001_127b.jpg","1867_수북면_127b")</f>
        <v>1867_수북면_127b</v>
      </c>
      <c r="B1553" s="4">
        <v>1867</v>
      </c>
      <c r="C1553" s="4" t="s">
        <v>8189</v>
      </c>
      <c r="D1553" s="4" t="s">
        <v>8190</v>
      </c>
      <c r="E1553" s="4">
        <v>1552</v>
      </c>
      <c r="F1553" s="5">
        <v>7</v>
      </c>
      <c r="G1553" s="5" t="s">
        <v>4149</v>
      </c>
      <c r="H1553" s="5" t="s">
        <v>4150</v>
      </c>
      <c r="I1553" s="5">
        <v>27</v>
      </c>
      <c r="J1553" s="5" t="s">
        <v>6065</v>
      </c>
      <c r="K1553" s="5" t="s">
        <v>6066</v>
      </c>
      <c r="L1553" s="5">
        <v>1</v>
      </c>
      <c r="M1553" s="4" t="s">
        <v>6067</v>
      </c>
      <c r="N1553" s="4" t="s">
        <v>6068</v>
      </c>
      <c r="T1553" s="5" t="s">
        <v>7823</v>
      </c>
      <c r="U1553" s="5" t="s">
        <v>369</v>
      </c>
      <c r="V1553" s="5" t="s">
        <v>370</v>
      </c>
      <c r="W1553" s="5" t="s">
        <v>78</v>
      </c>
      <c r="X1553" s="5" t="s">
        <v>79</v>
      </c>
      <c r="Y1553" s="5" t="s">
        <v>6069</v>
      </c>
      <c r="Z1553" s="5" t="s">
        <v>6070</v>
      </c>
      <c r="AC1553" s="5">
        <v>66</v>
      </c>
      <c r="AD1553" s="5" t="s">
        <v>1603</v>
      </c>
      <c r="AE1553" s="5" t="s">
        <v>1604</v>
      </c>
      <c r="AJ1553" s="5" t="s">
        <v>35</v>
      </c>
      <c r="AK1553" s="5" t="s">
        <v>36</v>
      </c>
      <c r="AL1553" s="5" t="s">
        <v>160</v>
      </c>
      <c r="AM1553" s="5" t="s">
        <v>161</v>
      </c>
      <c r="AT1553" s="5" t="s">
        <v>369</v>
      </c>
      <c r="AU1553" s="5" t="s">
        <v>370</v>
      </c>
      <c r="AV1553" s="5" t="s">
        <v>3636</v>
      </c>
      <c r="AW1553" s="5" t="s">
        <v>3637</v>
      </c>
      <c r="BG1553" s="5" t="s">
        <v>369</v>
      </c>
      <c r="BH1553" s="5" t="s">
        <v>370</v>
      </c>
      <c r="BI1553" s="5" t="s">
        <v>6071</v>
      </c>
      <c r="BJ1553" s="5" t="s">
        <v>6072</v>
      </c>
      <c r="BK1553" s="5" t="s">
        <v>369</v>
      </c>
      <c r="BL1553" s="5" t="s">
        <v>370</v>
      </c>
      <c r="BM1553" s="5" t="s">
        <v>6073</v>
      </c>
      <c r="BN1553" s="5" t="s">
        <v>8460</v>
      </c>
      <c r="BO1553" s="5" t="s">
        <v>369</v>
      </c>
      <c r="BP1553" s="5" t="s">
        <v>370</v>
      </c>
      <c r="BQ1553" s="5" t="s">
        <v>6074</v>
      </c>
      <c r="BR1553" s="5" t="s">
        <v>6075</v>
      </c>
      <c r="BS1553" s="5" t="s">
        <v>342</v>
      </c>
      <c r="BT1553" s="5" t="s">
        <v>343</v>
      </c>
    </row>
    <row r="1554" spans="1:72" ht="13.5" customHeight="1">
      <c r="A1554" s="7" t="str">
        <f>HYPERLINK("http://kyu.snu.ac.kr/sdhj/index.jsp?type=hj/GK14746_00IM0001_127b.jpg","1867_수북면_127b")</f>
        <v>1867_수북면_127b</v>
      </c>
      <c r="B1554" s="4">
        <v>1867</v>
      </c>
      <c r="C1554" s="4" t="s">
        <v>8062</v>
      </c>
      <c r="D1554" s="4" t="s">
        <v>8063</v>
      </c>
      <c r="E1554" s="4">
        <v>1553</v>
      </c>
      <c r="F1554" s="5">
        <v>7</v>
      </c>
      <c r="G1554" s="5" t="s">
        <v>4149</v>
      </c>
      <c r="H1554" s="5" t="s">
        <v>4150</v>
      </c>
      <c r="I1554" s="5">
        <v>27</v>
      </c>
      <c r="L1554" s="5">
        <v>1</v>
      </c>
      <c r="M1554" s="4" t="s">
        <v>6067</v>
      </c>
      <c r="N1554" s="4" t="s">
        <v>6068</v>
      </c>
      <c r="S1554" s="5" t="s">
        <v>96</v>
      </c>
      <c r="T1554" s="5" t="s">
        <v>97</v>
      </c>
      <c r="W1554" s="5" t="s">
        <v>136</v>
      </c>
      <c r="X1554" s="5" t="s">
        <v>137</v>
      </c>
      <c r="Y1554" s="5" t="s">
        <v>22</v>
      </c>
      <c r="Z1554" s="5" t="s">
        <v>23</v>
      </c>
      <c r="AC1554" s="5">
        <v>66</v>
      </c>
      <c r="AD1554" s="5" t="s">
        <v>1603</v>
      </c>
      <c r="AE1554" s="5" t="s">
        <v>1604</v>
      </c>
      <c r="AJ1554" s="5" t="s">
        <v>35</v>
      </c>
      <c r="AK1554" s="5" t="s">
        <v>36</v>
      </c>
      <c r="AL1554" s="5" t="s">
        <v>142</v>
      </c>
      <c r="AM1554" s="5" t="s">
        <v>143</v>
      </c>
    </row>
    <row r="1555" spans="1:72" ht="13.5" customHeight="1">
      <c r="A1555" s="7" t="str">
        <f>HYPERLINK("http://kyu.snu.ac.kr/sdhj/index.jsp?type=hj/GK14746_00IM0001_127b.jpg","1867_수북면_127b")</f>
        <v>1867_수북면_127b</v>
      </c>
      <c r="B1555" s="4">
        <v>1867</v>
      </c>
      <c r="C1555" s="4" t="s">
        <v>7520</v>
      </c>
      <c r="D1555" s="4" t="s">
        <v>7521</v>
      </c>
      <c r="E1555" s="4">
        <v>1554</v>
      </c>
      <c r="F1555" s="5">
        <v>7</v>
      </c>
      <c r="G1555" s="5" t="s">
        <v>4149</v>
      </c>
      <c r="H1555" s="5" t="s">
        <v>4150</v>
      </c>
      <c r="I1555" s="5">
        <v>27</v>
      </c>
      <c r="L1555" s="5">
        <v>1</v>
      </c>
      <c r="M1555" s="4" t="s">
        <v>6067</v>
      </c>
      <c r="N1555" s="4" t="s">
        <v>6068</v>
      </c>
      <c r="S1555" s="5" t="s">
        <v>114</v>
      </c>
      <c r="T1555" s="5" t="s">
        <v>115</v>
      </c>
      <c r="Y1555" s="5" t="s">
        <v>6076</v>
      </c>
      <c r="Z1555" s="5" t="s">
        <v>6077</v>
      </c>
      <c r="AC1555" s="5">
        <v>32</v>
      </c>
      <c r="AD1555" s="5" t="s">
        <v>158</v>
      </c>
      <c r="AE1555" s="5" t="s">
        <v>159</v>
      </c>
    </row>
    <row r="1556" spans="1:72" ht="13.5" customHeight="1">
      <c r="A1556" s="7" t="str">
        <f>HYPERLINK("http://kyu.snu.ac.kr/sdhj/index.jsp?type=hj/GK14746_00IM0001_127b.jpg","1867_수북면_127b")</f>
        <v>1867_수북면_127b</v>
      </c>
      <c r="B1556" s="4">
        <v>1867</v>
      </c>
      <c r="C1556" s="4" t="s">
        <v>7520</v>
      </c>
      <c r="D1556" s="4" t="s">
        <v>7521</v>
      </c>
      <c r="E1556" s="4">
        <v>1555</v>
      </c>
      <c r="F1556" s="5">
        <v>7</v>
      </c>
      <c r="G1556" s="5" t="s">
        <v>4149</v>
      </c>
      <c r="H1556" s="5" t="s">
        <v>4150</v>
      </c>
      <c r="I1556" s="5">
        <v>27</v>
      </c>
      <c r="L1556" s="5">
        <v>1</v>
      </c>
      <c r="M1556" s="4" t="s">
        <v>6067</v>
      </c>
      <c r="N1556" s="4" t="s">
        <v>6068</v>
      </c>
      <c r="S1556" s="5" t="s">
        <v>114</v>
      </c>
      <c r="T1556" s="5" t="s">
        <v>115</v>
      </c>
      <c r="Y1556" s="5" t="s">
        <v>4842</v>
      </c>
      <c r="Z1556" s="5" t="s">
        <v>4843</v>
      </c>
      <c r="AC1556" s="5">
        <v>27</v>
      </c>
      <c r="AD1556" s="5" t="s">
        <v>174</v>
      </c>
      <c r="AE1556" s="5" t="s">
        <v>175</v>
      </c>
    </row>
    <row r="1557" spans="1:72" ht="13.5" customHeight="1">
      <c r="A1557" s="7" t="str">
        <f>HYPERLINK("http://kyu.snu.ac.kr/sdhj/index.jsp?type=hj/GK14746_00IM0001_127b.jpg","1867_수북면_127b")</f>
        <v>1867_수북면_127b</v>
      </c>
      <c r="B1557" s="4">
        <v>1867</v>
      </c>
      <c r="C1557" s="4" t="s">
        <v>7520</v>
      </c>
      <c r="D1557" s="4" t="s">
        <v>7521</v>
      </c>
      <c r="E1557" s="4">
        <v>1556</v>
      </c>
      <c r="F1557" s="5">
        <v>7</v>
      </c>
      <c r="G1557" s="5" t="s">
        <v>4149</v>
      </c>
      <c r="H1557" s="5" t="s">
        <v>4150</v>
      </c>
      <c r="I1557" s="5">
        <v>27</v>
      </c>
      <c r="L1557" s="5">
        <v>1</v>
      </c>
      <c r="M1557" s="4" t="s">
        <v>6067</v>
      </c>
      <c r="N1557" s="4" t="s">
        <v>6068</v>
      </c>
      <c r="S1557" s="5" t="s">
        <v>114</v>
      </c>
      <c r="T1557" s="5" t="s">
        <v>115</v>
      </c>
      <c r="Y1557" s="5" t="s">
        <v>3246</v>
      </c>
      <c r="Z1557" s="5" t="s">
        <v>3247</v>
      </c>
      <c r="AC1557" s="5">
        <v>29</v>
      </c>
      <c r="AD1557" s="5" t="s">
        <v>120</v>
      </c>
      <c r="AE1557" s="5" t="s">
        <v>121</v>
      </c>
    </row>
    <row r="1558" spans="1:72" ht="13.5" customHeight="1">
      <c r="A1558" s="7" t="str">
        <f>HYPERLINK("http://kyu.snu.ac.kr/sdhj/index.jsp?type=hj/GK14746_00IM0001_127b.jpg","1867_수북면_127b")</f>
        <v>1867_수북면_127b</v>
      </c>
      <c r="B1558" s="4">
        <v>1867</v>
      </c>
      <c r="C1558" s="4" t="s">
        <v>7520</v>
      </c>
      <c r="D1558" s="4" t="s">
        <v>7521</v>
      </c>
      <c r="E1558" s="4">
        <v>1557</v>
      </c>
      <c r="F1558" s="5">
        <v>7</v>
      </c>
      <c r="G1558" s="5" t="s">
        <v>4149</v>
      </c>
      <c r="H1558" s="5" t="s">
        <v>4150</v>
      </c>
      <c r="I1558" s="5">
        <v>27</v>
      </c>
      <c r="L1558" s="5">
        <v>1</v>
      </c>
      <c r="M1558" s="4" t="s">
        <v>6067</v>
      </c>
      <c r="N1558" s="4" t="s">
        <v>6068</v>
      </c>
      <c r="S1558" s="5" t="s">
        <v>114</v>
      </c>
      <c r="T1558" s="5" t="s">
        <v>115</v>
      </c>
      <c r="Y1558" s="5" t="s">
        <v>5689</v>
      </c>
      <c r="Z1558" s="5" t="s">
        <v>5690</v>
      </c>
      <c r="AC1558" s="5">
        <v>24</v>
      </c>
      <c r="AD1558" s="5" t="s">
        <v>268</v>
      </c>
      <c r="AE1558" s="5" t="s">
        <v>269</v>
      </c>
    </row>
    <row r="1559" spans="1:72" ht="13.5" customHeight="1">
      <c r="A1559" s="7" t="str">
        <f>HYPERLINK("http://kyu.snu.ac.kr/sdhj/index.jsp?type=hj/GK14746_00IM0001_127b.jpg","1867_수북면_127b")</f>
        <v>1867_수북면_127b</v>
      </c>
      <c r="B1559" s="4">
        <v>1867</v>
      </c>
      <c r="C1559" s="4" t="s">
        <v>7520</v>
      </c>
      <c r="D1559" s="4" t="s">
        <v>7521</v>
      </c>
      <c r="E1559" s="4">
        <v>1558</v>
      </c>
      <c r="F1559" s="5">
        <v>7</v>
      </c>
      <c r="G1559" s="5" t="s">
        <v>4149</v>
      </c>
      <c r="H1559" s="5" t="s">
        <v>4150</v>
      </c>
      <c r="I1559" s="5">
        <v>27</v>
      </c>
      <c r="L1559" s="5">
        <v>1</v>
      </c>
      <c r="M1559" s="4" t="s">
        <v>6067</v>
      </c>
      <c r="N1559" s="4" t="s">
        <v>6068</v>
      </c>
      <c r="S1559" s="5" t="s">
        <v>114</v>
      </c>
      <c r="T1559" s="5" t="s">
        <v>115</v>
      </c>
      <c r="Y1559" s="5" t="s">
        <v>1132</v>
      </c>
      <c r="Z1559" s="5" t="s">
        <v>1133</v>
      </c>
      <c r="AC1559" s="5">
        <v>21</v>
      </c>
      <c r="AD1559" s="5" t="s">
        <v>126</v>
      </c>
      <c r="AE1559" s="5" t="s">
        <v>127</v>
      </c>
    </row>
    <row r="1560" spans="1:72" ht="13.5" customHeight="1">
      <c r="A1560" s="7" t="str">
        <f>HYPERLINK("http://kyu.snu.ac.kr/sdhj/index.jsp?type=hj/GK14746_00IM0001_127b.jpg","1867_수북면_127b")</f>
        <v>1867_수북면_127b</v>
      </c>
      <c r="B1560" s="4">
        <v>1867</v>
      </c>
      <c r="C1560" s="4" t="s">
        <v>7520</v>
      </c>
      <c r="D1560" s="4" t="s">
        <v>7521</v>
      </c>
      <c r="E1560" s="4">
        <v>1559</v>
      </c>
      <c r="F1560" s="5">
        <v>7</v>
      </c>
      <c r="G1560" s="5" t="s">
        <v>4149</v>
      </c>
      <c r="H1560" s="5" t="s">
        <v>4150</v>
      </c>
      <c r="I1560" s="5">
        <v>27</v>
      </c>
      <c r="L1560" s="5">
        <v>1</v>
      </c>
      <c r="M1560" s="4" t="s">
        <v>6067</v>
      </c>
      <c r="N1560" s="4" t="s">
        <v>6068</v>
      </c>
      <c r="S1560" s="5" t="s">
        <v>114</v>
      </c>
      <c r="T1560" s="5" t="s">
        <v>115</v>
      </c>
      <c r="Y1560" s="5" t="s">
        <v>6078</v>
      </c>
      <c r="Z1560" s="5" t="s">
        <v>6079</v>
      </c>
      <c r="AC1560" s="5">
        <v>40</v>
      </c>
      <c r="AD1560" s="5" t="s">
        <v>649</v>
      </c>
      <c r="AE1560" s="5" t="s">
        <v>650</v>
      </c>
    </row>
    <row r="1561" spans="1:72" ht="13.5" customHeight="1">
      <c r="A1561" s="7" t="str">
        <f>HYPERLINK("http://kyu.snu.ac.kr/sdhj/index.jsp?type=hj/GK14746_00IM0001_127b.jpg","1867_수북면_127b")</f>
        <v>1867_수북면_127b</v>
      </c>
      <c r="B1561" s="4">
        <v>1867</v>
      </c>
      <c r="C1561" s="4" t="s">
        <v>7520</v>
      </c>
      <c r="D1561" s="4" t="s">
        <v>7521</v>
      </c>
      <c r="E1561" s="4">
        <v>1560</v>
      </c>
      <c r="F1561" s="5">
        <v>7</v>
      </c>
      <c r="G1561" s="5" t="s">
        <v>4149</v>
      </c>
      <c r="H1561" s="5" t="s">
        <v>4150</v>
      </c>
      <c r="I1561" s="5">
        <v>27</v>
      </c>
      <c r="L1561" s="5">
        <v>1</v>
      </c>
      <c r="M1561" s="4" t="s">
        <v>6067</v>
      </c>
      <c r="N1561" s="4" t="s">
        <v>6068</v>
      </c>
      <c r="S1561" s="5" t="s">
        <v>4476</v>
      </c>
      <c r="T1561" s="5" t="s">
        <v>2830</v>
      </c>
      <c r="Y1561" s="5" t="s">
        <v>6080</v>
      </c>
      <c r="Z1561" s="5" t="s">
        <v>6081</v>
      </c>
      <c r="AC1561" s="5">
        <v>54</v>
      </c>
      <c r="AD1561" s="5" t="s">
        <v>970</v>
      </c>
      <c r="AE1561" s="5" t="s">
        <v>971</v>
      </c>
    </row>
    <row r="1562" spans="1:72" ht="13.5" customHeight="1">
      <c r="A1562" s="7" t="str">
        <f>HYPERLINK("http://kyu.snu.ac.kr/sdhj/index.jsp?type=hj/GK14746_00IM0001_127b.jpg","1867_수북면_127b")</f>
        <v>1867_수북면_127b</v>
      </c>
      <c r="B1562" s="4">
        <v>1867</v>
      </c>
      <c r="C1562" s="4" t="s">
        <v>7520</v>
      </c>
      <c r="D1562" s="4" t="s">
        <v>7521</v>
      </c>
      <c r="E1562" s="4">
        <v>1561</v>
      </c>
      <c r="F1562" s="5">
        <v>7</v>
      </c>
      <c r="G1562" s="5" t="s">
        <v>4149</v>
      </c>
      <c r="H1562" s="5" t="s">
        <v>4150</v>
      </c>
      <c r="I1562" s="5">
        <v>27</v>
      </c>
      <c r="L1562" s="5">
        <v>1</v>
      </c>
      <c r="M1562" s="4" t="s">
        <v>6067</v>
      </c>
      <c r="N1562" s="4" t="s">
        <v>6068</v>
      </c>
      <c r="S1562" s="5" t="s">
        <v>4476</v>
      </c>
      <c r="T1562" s="5" t="s">
        <v>2830</v>
      </c>
      <c r="Y1562" s="5" t="s">
        <v>6082</v>
      </c>
      <c r="Z1562" s="5" t="s">
        <v>6083</v>
      </c>
      <c r="AC1562" s="5">
        <v>39</v>
      </c>
      <c r="AD1562" s="5" t="s">
        <v>260</v>
      </c>
      <c r="AE1562" s="5" t="s">
        <v>261</v>
      </c>
    </row>
    <row r="1563" spans="1:72" ht="13.5" customHeight="1">
      <c r="A1563" s="7" t="str">
        <f>HYPERLINK("http://kyu.snu.ac.kr/sdhj/index.jsp?type=hj/GK14746_00IM0001_127b.jpg","1867_수북면_127b")</f>
        <v>1867_수북면_127b</v>
      </c>
      <c r="B1563" s="4">
        <v>1867</v>
      </c>
      <c r="C1563" s="4" t="s">
        <v>7520</v>
      </c>
      <c r="D1563" s="4" t="s">
        <v>7521</v>
      </c>
      <c r="E1563" s="4">
        <v>1562</v>
      </c>
      <c r="F1563" s="5">
        <v>7</v>
      </c>
      <c r="G1563" s="5" t="s">
        <v>4149</v>
      </c>
      <c r="H1563" s="5" t="s">
        <v>4150</v>
      </c>
      <c r="I1563" s="5">
        <v>27</v>
      </c>
      <c r="L1563" s="5">
        <v>2</v>
      </c>
      <c r="M1563" s="4" t="s">
        <v>6084</v>
      </c>
      <c r="N1563" s="4" t="s">
        <v>6085</v>
      </c>
      <c r="T1563" s="5" t="s">
        <v>8461</v>
      </c>
      <c r="U1563" s="5" t="s">
        <v>369</v>
      </c>
      <c r="V1563" s="5" t="s">
        <v>370</v>
      </c>
      <c r="W1563" s="5" t="s">
        <v>78</v>
      </c>
      <c r="X1563" s="5" t="s">
        <v>79</v>
      </c>
      <c r="Y1563" s="5" t="s">
        <v>3382</v>
      </c>
      <c r="Z1563" s="5" t="s">
        <v>3383</v>
      </c>
      <c r="AC1563" s="5">
        <v>45</v>
      </c>
      <c r="AD1563" s="5" t="s">
        <v>503</v>
      </c>
      <c r="AE1563" s="5" t="s">
        <v>504</v>
      </c>
      <c r="AJ1563" s="5" t="s">
        <v>35</v>
      </c>
      <c r="AK1563" s="5" t="s">
        <v>36</v>
      </c>
      <c r="AL1563" s="5" t="s">
        <v>160</v>
      </c>
      <c r="AM1563" s="5" t="s">
        <v>161</v>
      </c>
      <c r="AT1563" s="5" t="s">
        <v>369</v>
      </c>
      <c r="AU1563" s="5" t="s">
        <v>370</v>
      </c>
      <c r="AV1563" s="5" t="s">
        <v>206</v>
      </c>
      <c r="AW1563" s="5" t="s">
        <v>207</v>
      </c>
      <c r="BG1563" s="5" t="s">
        <v>369</v>
      </c>
      <c r="BH1563" s="5" t="s">
        <v>370</v>
      </c>
      <c r="BI1563" s="5" t="s">
        <v>5901</v>
      </c>
      <c r="BJ1563" s="5" t="s">
        <v>5902</v>
      </c>
      <c r="BK1563" s="5" t="s">
        <v>369</v>
      </c>
      <c r="BL1563" s="5" t="s">
        <v>370</v>
      </c>
      <c r="BM1563" s="5" t="s">
        <v>6086</v>
      </c>
      <c r="BN1563" s="5" t="s">
        <v>3596</v>
      </c>
      <c r="BO1563" s="5" t="s">
        <v>369</v>
      </c>
      <c r="BP1563" s="5" t="s">
        <v>370</v>
      </c>
      <c r="BQ1563" s="5" t="s">
        <v>5478</v>
      </c>
      <c r="BR1563" s="5" t="s">
        <v>5479</v>
      </c>
      <c r="BS1563" s="5" t="s">
        <v>1548</v>
      </c>
      <c r="BT1563" s="5" t="s">
        <v>1549</v>
      </c>
    </row>
    <row r="1564" spans="1:72" ht="13.5" customHeight="1">
      <c r="A1564" s="7" t="str">
        <f>HYPERLINK("http://kyu.snu.ac.kr/sdhj/index.jsp?type=hj/GK14746_00IM0001_127b.jpg","1867_수북면_127b")</f>
        <v>1867_수북면_127b</v>
      </c>
      <c r="B1564" s="4">
        <v>1867</v>
      </c>
      <c r="C1564" s="4" t="s">
        <v>7592</v>
      </c>
      <c r="D1564" s="4" t="s">
        <v>7593</v>
      </c>
      <c r="E1564" s="4">
        <v>1563</v>
      </c>
      <c r="F1564" s="5">
        <v>7</v>
      </c>
      <c r="G1564" s="5" t="s">
        <v>4149</v>
      </c>
      <c r="H1564" s="5" t="s">
        <v>4150</v>
      </c>
      <c r="I1564" s="5">
        <v>27</v>
      </c>
      <c r="L1564" s="5">
        <v>2</v>
      </c>
      <c r="M1564" s="4" t="s">
        <v>6084</v>
      </c>
      <c r="N1564" s="4" t="s">
        <v>6085</v>
      </c>
      <c r="S1564" s="5" t="s">
        <v>661</v>
      </c>
      <c r="T1564" s="5" t="s">
        <v>662</v>
      </c>
      <c r="W1564" s="5" t="s">
        <v>78</v>
      </c>
      <c r="X1564" s="5" t="s">
        <v>79</v>
      </c>
      <c r="Y1564" s="5" t="s">
        <v>22</v>
      </c>
      <c r="Z1564" s="5" t="s">
        <v>23</v>
      </c>
      <c r="AC1564" s="5">
        <v>77</v>
      </c>
      <c r="AD1564" s="5" t="s">
        <v>1961</v>
      </c>
      <c r="AE1564" s="5" t="s">
        <v>1962</v>
      </c>
    </row>
    <row r="1565" spans="1:72" ht="13.5" customHeight="1">
      <c r="A1565" s="7" t="str">
        <f>HYPERLINK("http://kyu.snu.ac.kr/sdhj/index.jsp?type=hj/GK14746_00IM0001_127b.jpg","1867_수북면_127b")</f>
        <v>1867_수북면_127b</v>
      </c>
      <c r="B1565" s="4">
        <v>1867</v>
      </c>
      <c r="C1565" s="4" t="s">
        <v>7883</v>
      </c>
      <c r="D1565" s="4" t="s">
        <v>7884</v>
      </c>
      <c r="E1565" s="4">
        <v>1564</v>
      </c>
      <c r="F1565" s="5">
        <v>7</v>
      </c>
      <c r="G1565" s="5" t="s">
        <v>4149</v>
      </c>
      <c r="H1565" s="5" t="s">
        <v>4150</v>
      </c>
      <c r="I1565" s="5">
        <v>27</v>
      </c>
      <c r="L1565" s="5">
        <v>2</v>
      </c>
      <c r="M1565" s="4" t="s">
        <v>6084</v>
      </c>
      <c r="N1565" s="4" t="s">
        <v>6085</v>
      </c>
      <c r="S1565" s="5" t="s">
        <v>254</v>
      </c>
      <c r="T1565" s="5" t="s">
        <v>255</v>
      </c>
      <c r="Y1565" s="5" t="s">
        <v>1852</v>
      </c>
      <c r="Z1565" s="5" t="s">
        <v>1853</v>
      </c>
      <c r="AC1565" s="5">
        <v>42</v>
      </c>
      <c r="AD1565" s="5" t="s">
        <v>240</v>
      </c>
      <c r="AE1565" s="5" t="s">
        <v>241</v>
      </c>
    </row>
    <row r="1566" spans="1:72" ht="13.5" customHeight="1">
      <c r="A1566" s="7" t="str">
        <f>HYPERLINK("http://kyu.snu.ac.kr/sdhj/index.jsp?type=hj/GK14746_00IM0001_127b.jpg","1867_수북면_127b")</f>
        <v>1867_수북면_127b</v>
      </c>
      <c r="B1566" s="4">
        <v>1867</v>
      </c>
      <c r="C1566" s="4" t="s">
        <v>7883</v>
      </c>
      <c r="D1566" s="4" t="s">
        <v>7884</v>
      </c>
      <c r="E1566" s="4">
        <v>1565</v>
      </c>
      <c r="F1566" s="5">
        <v>7</v>
      </c>
      <c r="G1566" s="5" t="s">
        <v>4149</v>
      </c>
      <c r="H1566" s="5" t="s">
        <v>4150</v>
      </c>
      <c r="I1566" s="5">
        <v>27</v>
      </c>
      <c r="L1566" s="5">
        <v>2</v>
      </c>
      <c r="M1566" s="4" t="s">
        <v>6084</v>
      </c>
      <c r="N1566" s="4" t="s">
        <v>6085</v>
      </c>
      <c r="S1566" s="5" t="s">
        <v>2162</v>
      </c>
      <c r="T1566" s="5" t="s">
        <v>2163</v>
      </c>
      <c r="W1566" s="5" t="s">
        <v>4192</v>
      </c>
      <c r="X1566" s="5" t="s">
        <v>8462</v>
      </c>
      <c r="Y1566" s="5" t="s">
        <v>22</v>
      </c>
      <c r="Z1566" s="5" t="s">
        <v>23</v>
      </c>
      <c r="AC1566" s="5">
        <v>45</v>
      </c>
      <c r="AD1566" s="5" t="s">
        <v>503</v>
      </c>
      <c r="AE1566" s="5" t="s">
        <v>504</v>
      </c>
    </row>
    <row r="1567" spans="1:72" ht="13.5" customHeight="1">
      <c r="A1567" s="7" t="str">
        <f>HYPERLINK("http://kyu.snu.ac.kr/sdhj/index.jsp?type=hj/GK14746_00IM0001_127b.jpg","1867_수북면_127b")</f>
        <v>1867_수북면_127b</v>
      </c>
      <c r="B1567" s="4">
        <v>1867</v>
      </c>
      <c r="C1567" s="4" t="s">
        <v>7883</v>
      </c>
      <c r="D1567" s="4" t="s">
        <v>7884</v>
      </c>
      <c r="E1567" s="4">
        <v>1566</v>
      </c>
      <c r="F1567" s="5">
        <v>7</v>
      </c>
      <c r="G1567" s="5" t="s">
        <v>4149</v>
      </c>
      <c r="H1567" s="5" t="s">
        <v>4150</v>
      </c>
      <c r="I1567" s="5">
        <v>27</v>
      </c>
      <c r="L1567" s="5">
        <v>2</v>
      </c>
      <c r="M1567" s="4" t="s">
        <v>6084</v>
      </c>
      <c r="N1567" s="4" t="s">
        <v>6085</v>
      </c>
      <c r="S1567" s="5" t="s">
        <v>254</v>
      </c>
      <c r="T1567" s="5" t="s">
        <v>255</v>
      </c>
      <c r="Y1567" s="5" t="s">
        <v>6087</v>
      </c>
      <c r="Z1567" s="5" t="s">
        <v>6088</v>
      </c>
      <c r="AC1567" s="5">
        <v>37</v>
      </c>
      <c r="AD1567" s="5" t="s">
        <v>414</v>
      </c>
      <c r="AE1567" s="5" t="s">
        <v>415</v>
      </c>
    </row>
    <row r="1568" spans="1:72" ht="13.5" customHeight="1">
      <c r="A1568" s="7" t="str">
        <f>HYPERLINK("http://kyu.snu.ac.kr/sdhj/index.jsp?type=hj/GK14746_00IM0001_127b.jpg","1867_수북면_127b")</f>
        <v>1867_수북면_127b</v>
      </c>
      <c r="B1568" s="4">
        <v>1867</v>
      </c>
      <c r="C1568" s="4" t="s">
        <v>7883</v>
      </c>
      <c r="D1568" s="4" t="s">
        <v>7884</v>
      </c>
      <c r="E1568" s="4">
        <v>1567</v>
      </c>
      <c r="F1568" s="5">
        <v>7</v>
      </c>
      <c r="G1568" s="5" t="s">
        <v>4149</v>
      </c>
      <c r="H1568" s="5" t="s">
        <v>4150</v>
      </c>
      <c r="I1568" s="5">
        <v>27</v>
      </c>
      <c r="L1568" s="5">
        <v>2</v>
      </c>
      <c r="M1568" s="4" t="s">
        <v>6084</v>
      </c>
      <c r="N1568" s="4" t="s">
        <v>6085</v>
      </c>
      <c r="S1568" s="5" t="s">
        <v>254</v>
      </c>
      <c r="T1568" s="5" t="s">
        <v>255</v>
      </c>
      <c r="Y1568" s="5" t="s">
        <v>4852</v>
      </c>
      <c r="Z1568" s="5" t="s">
        <v>4853</v>
      </c>
      <c r="AC1568" s="5">
        <v>40</v>
      </c>
      <c r="AD1568" s="5" t="s">
        <v>649</v>
      </c>
      <c r="AE1568" s="5" t="s">
        <v>650</v>
      </c>
    </row>
    <row r="1569" spans="1:72" ht="13.5" customHeight="1">
      <c r="A1569" s="7" t="str">
        <f>HYPERLINK("http://kyu.snu.ac.kr/sdhj/index.jsp?type=hj/GK14746_00IM0001_127b.jpg","1867_수북면_127b")</f>
        <v>1867_수북면_127b</v>
      </c>
      <c r="B1569" s="4">
        <v>1867</v>
      </c>
      <c r="C1569" s="4" t="s">
        <v>7883</v>
      </c>
      <c r="D1569" s="4" t="s">
        <v>7884</v>
      </c>
      <c r="E1569" s="4">
        <v>1568</v>
      </c>
      <c r="F1569" s="5">
        <v>7</v>
      </c>
      <c r="G1569" s="5" t="s">
        <v>4149</v>
      </c>
      <c r="H1569" s="5" t="s">
        <v>4150</v>
      </c>
      <c r="I1569" s="5">
        <v>27</v>
      </c>
      <c r="L1569" s="5">
        <v>2</v>
      </c>
      <c r="M1569" s="4" t="s">
        <v>6084</v>
      </c>
      <c r="N1569" s="4" t="s">
        <v>6085</v>
      </c>
      <c r="S1569" s="5" t="s">
        <v>254</v>
      </c>
      <c r="T1569" s="5" t="s">
        <v>255</v>
      </c>
      <c r="Y1569" s="5" t="s">
        <v>6089</v>
      </c>
      <c r="Z1569" s="5" t="s">
        <v>2499</v>
      </c>
      <c r="AC1569" s="5">
        <v>25</v>
      </c>
      <c r="AD1569" s="5" t="s">
        <v>573</v>
      </c>
      <c r="AE1569" s="5" t="s">
        <v>574</v>
      </c>
    </row>
    <row r="1570" spans="1:72" ht="13.5" customHeight="1">
      <c r="A1570" s="7" t="str">
        <f>HYPERLINK("http://kyu.snu.ac.kr/sdhj/index.jsp?type=hj/GK14746_00IM0001_128a.jpg","1867_수북면_128a")</f>
        <v>1867_수북면_128a</v>
      </c>
      <c r="B1570" s="4">
        <v>1867</v>
      </c>
      <c r="C1570" s="4" t="s">
        <v>7883</v>
      </c>
      <c r="D1570" s="4" t="s">
        <v>7884</v>
      </c>
      <c r="E1570" s="4">
        <v>1569</v>
      </c>
      <c r="F1570" s="5">
        <v>7</v>
      </c>
      <c r="G1570" s="5" t="s">
        <v>4149</v>
      </c>
      <c r="H1570" s="5" t="s">
        <v>4150</v>
      </c>
      <c r="I1570" s="5">
        <v>27</v>
      </c>
      <c r="L1570" s="5">
        <v>3</v>
      </c>
      <c r="M1570" s="4" t="s">
        <v>6090</v>
      </c>
      <c r="N1570" s="4" t="s">
        <v>6091</v>
      </c>
      <c r="T1570" s="5" t="s">
        <v>8463</v>
      </c>
      <c r="U1570" s="5" t="s">
        <v>369</v>
      </c>
      <c r="V1570" s="5" t="s">
        <v>370</v>
      </c>
      <c r="W1570" s="5" t="s">
        <v>595</v>
      </c>
      <c r="X1570" s="5" t="s">
        <v>596</v>
      </c>
      <c r="Y1570" s="5" t="s">
        <v>6092</v>
      </c>
      <c r="Z1570" s="5" t="s">
        <v>6093</v>
      </c>
      <c r="AC1570" s="5">
        <v>44</v>
      </c>
      <c r="AD1570" s="5" t="s">
        <v>583</v>
      </c>
      <c r="AE1570" s="5" t="s">
        <v>584</v>
      </c>
      <c r="AJ1570" s="5" t="s">
        <v>35</v>
      </c>
      <c r="AK1570" s="5" t="s">
        <v>36</v>
      </c>
      <c r="AL1570" s="5" t="s">
        <v>428</v>
      </c>
      <c r="AM1570" s="5" t="s">
        <v>429</v>
      </c>
      <c r="AT1570" s="5" t="s">
        <v>369</v>
      </c>
      <c r="AU1570" s="5" t="s">
        <v>370</v>
      </c>
      <c r="AV1570" s="5" t="s">
        <v>6094</v>
      </c>
      <c r="AW1570" s="5" t="s">
        <v>4213</v>
      </c>
      <c r="BG1570" s="5" t="s">
        <v>369</v>
      </c>
      <c r="BH1570" s="5" t="s">
        <v>370</v>
      </c>
      <c r="BI1570" s="5" t="s">
        <v>4214</v>
      </c>
      <c r="BJ1570" s="5" t="s">
        <v>4215</v>
      </c>
      <c r="BK1570" s="5" t="s">
        <v>369</v>
      </c>
      <c r="BL1570" s="5" t="s">
        <v>370</v>
      </c>
      <c r="BM1570" s="5" t="s">
        <v>4216</v>
      </c>
      <c r="BN1570" s="5" t="s">
        <v>4217</v>
      </c>
      <c r="BO1570" s="5" t="s">
        <v>369</v>
      </c>
      <c r="BP1570" s="5" t="s">
        <v>370</v>
      </c>
      <c r="BQ1570" s="5" t="s">
        <v>6095</v>
      </c>
      <c r="BR1570" s="5" t="s">
        <v>4219</v>
      </c>
      <c r="BS1570" s="5" t="s">
        <v>3130</v>
      </c>
      <c r="BT1570" s="5" t="s">
        <v>3131</v>
      </c>
    </row>
    <row r="1571" spans="1:72" ht="13.5" customHeight="1">
      <c r="A1571" s="7" t="str">
        <f>HYPERLINK("http://kyu.snu.ac.kr/sdhj/index.jsp?type=hj/GK14746_00IM0001_128a.jpg","1867_수북면_128a")</f>
        <v>1867_수북면_128a</v>
      </c>
      <c r="B1571" s="4">
        <v>1867</v>
      </c>
      <c r="C1571" s="4" t="s">
        <v>7536</v>
      </c>
      <c r="D1571" s="4" t="s">
        <v>7537</v>
      </c>
      <c r="E1571" s="4">
        <v>1570</v>
      </c>
      <c r="F1571" s="5">
        <v>7</v>
      </c>
      <c r="G1571" s="5" t="s">
        <v>4149</v>
      </c>
      <c r="H1571" s="5" t="s">
        <v>4150</v>
      </c>
      <c r="I1571" s="5">
        <v>27</v>
      </c>
      <c r="L1571" s="5">
        <v>3</v>
      </c>
      <c r="M1571" s="4" t="s">
        <v>6090</v>
      </c>
      <c r="N1571" s="4" t="s">
        <v>6091</v>
      </c>
      <c r="S1571" s="5" t="s">
        <v>661</v>
      </c>
      <c r="T1571" s="5" t="s">
        <v>662</v>
      </c>
      <c r="W1571" s="5" t="s">
        <v>3142</v>
      </c>
      <c r="X1571" s="5" t="s">
        <v>8464</v>
      </c>
      <c r="Y1571" s="5" t="s">
        <v>22</v>
      </c>
      <c r="Z1571" s="5" t="s">
        <v>23</v>
      </c>
      <c r="AC1571" s="5">
        <v>95</v>
      </c>
      <c r="AD1571" s="5" t="s">
        <v>276</v>
      </c>
      <c r="AE1571" s="5" t="s">
        <v>277</v>
      </c>
    </row>
    <row r="1572" spans="1:72" ht="13.5" customHeight="1">
      <c r="A1572" s="7" t="str">
        <f>HYPERLINK("http://kyu.snu.ac.kr/sdhj/index.jsp?type=hj/GK14746_00IM0001_128a.jpg","1867_수북면_128a")</f>
        <v>1867_수북면_128a</v>
      </c>
      <c r="B1572" s="4">
        <v>1867</v>
      </c>
      <c r="C1572" s="4" t="s">
        <v>7517</v>
      </c>
      <c r="D1572" s="4" t="s">
        <v>7518</v>
      </c>
      <c r="E1572" s="4">
        <v>1571</v>
      </c>
      <c r="F1572" s="5">
        <v>7</v>
      </c>
      <c r="G1572" s="5" t="s">
        <v>4149</v>
      </c>
      <c r="H1572" s="5" t="s">
        <v>4150</v>
      </c>
      <c r="I1572" s="5">
        <v>27</v>
      </c>
      <c r="L1572" s="5">
        <v>3</v>
      </c>
      <c r="M1572" s="4" t="s">
        <v>6090</v>
      </c>
      <c r="N1572" s="4" t="s">
        <v>6091</v>
      </c>
      <c r="S1572" s="5" t="s">
        <v>254</v>
      </c>
      <c r="T1572" s="5" t="s">
        <v>255</v>
      </c>
      <c r="Y1572" s="5" t="s">
        <v>6096</v>
      </c>
      <c r="Z1572" s="5" t="s">
        <v>6097</v>
      </c>
      <c r="AC1572" s="5">
        <v>37</v>
      </c>
      <c r="AD1572" s="5" t="s">
        <v>414</v>
      </c>
      <c r="AE1572" s="5" t="s">
        <v>415</v>
      </c>
    </row>
    <row r="1573" spans="1:72" ht="13.5" customHeight="1">
      <c r="A1573" s="7" t="str">
        <f>HYPERLINK("http://kyu.snu.ac.kr/sdhj/index.jsp?type=hj/GK14746_00IM0001_128a.jpg","1867_수북면_128a")</f>
        <v>1867_수북면_128a</v>
      </c>
      <c r="B1573" s="4">
        <v>1867</v>
      </c>
      <c r="C1573" s="4" t="s">
        <v>7517</v>
      </c>
      <c r="D1573" s="4" t="s">
        <v>7518</v>
      </c>
      <c r="E1573" s="4">
        <v>1572</v>
      </c>
      <c r="F1573" s="5">
        <v>7</v>
      </c>
      <c r="G1573" s="5" t="s">
        <v>4149</v>
      </c>
      <c r="H1573" s="5" t="s">
        <v>4150</v>
      </c>
      <c r="I1573" s="5">
        <v>27</v>
      </c>
      <c r="L1573" s="5">
        <v>3</v>
      </c>
      <c r="M1573" s="4" t="s">
        <v>6090</v>
      </c>
      <c r="N1573" s="4" t="s">
        <v>6091</v>
      </c>
      <c r="S1573" s="5" t="s">
        <v>254</v>
      </c>
      <c r="T1573" s="5" t="s">
        <v>255</v>
      </c>
      <c r="Y1573" s="5" t="s">
        <v>6098</v>
      </c>
      <c r="Z1573" s="5" t="s">
        <v>6099</v>
      </c>
      <c r="AC1573" s="5">
        <v>32</v>
      </c>
      <c r="AD1573" s="5" t="s">
        <v>158</v>
      </c>
      <c r="AE1573" s="5" t="s">
        <v>159</v>
      </c>
    </row>
    <row r="1574" spans="1:72" ht="13.5" customHeight="1">
      <c r="A1574" s="7" t="str">
        <f>HYPERLINK("http://kyu.snu.ac.kr/sdhj/index.jsp?type=hj/GK14746_00IM0001_128a.jpg","1867_수북면_128a")</f>
        <v>1867_수북면_128a</v>
      </c>
      <c r="B1574" s="4">
        <v>1867</v>
      </c>
      <c r="C1574" s="4" t="s">
        <v>7517</v>
      </c>
      <c r="D1574" s="4" t="s">
        <v>7518</v>
      </c>
      <c r="E1574" s="4">
        <v>1573</v>
      </c>
      <c r="F1574" s="5">
        <v>7</v>
      </c>
      <c r="G1574" s="5" t="s">
        <v>4149</v>
      </c>
      <c r="H1574" s="5" t="s">
        <v>4150</v>
      </c>
      <c r="I1574" s="5">
        <v>27</v>
      </c>
      <c r="L1574" s="5">
        <v>4</v>
      </c>
      <c r="M1574" s="4" t="s">
        <v>6100</v>
      </c>
      <c r="N1574" s="4" t="s">
        <v>6101</v>
      </c>
      <c r="T1574" s="5" t="s">
        <v>8465</v>
      </c>
      <c r="U1574" s="5" t="s">
        <v>369</v>
      </c>
      <c r="V1574" s="5" t="s">
        <v>370</v>
      </c>
      <c r="W1574" s="5" t="s">
        <v>551</v>
      </c>
      <c r="X1574" s="5" t="s">
        <v>552</v>
      </c>
      <c r="Y1574" s="5" t="s">
        <v>6102</v>
      </c>
      <c r="Z1574" s="5" t="s">
        <v>1302</v>
      </c>
      <c r="AC1574" s="5">
        <v>47</v>
      </c>
      <c r="AD1574" s="5" t="s">
        <v>353</v>
      </c>
      <c r="AE1574" s="5" t="s">
        <v>354</v>
      </c>
      <c r="AJ1574" s="5" t="s">
        <v>35</v>
      </c>
      <c r="AK1574" s="5" t="s">
        <v>36</v>
      </c>
      <c r="AL1574" s="5" t="s">
        <v>342</v>
      </c>
      <c r="AM1574" s="5" t="s">
        <v>343</v>
      </c>
      <c r="AT1574" s="5" t="s">
        <v>369</v>
      </c>
      <c r="AU1574" s="5" t="s">
        <v>370</v>
      </c>
      <c r="AV1574" s="5" t="s">
        <v>3223</v>
      </c>
      <c r="AW1574" s="5" t="s">
        <v>594</v>
      </c>
      <c r="BG1574" s="5" t="s">
        <v>369</v>
      </c>
      <c r="BH1574" s="5" t="s">
        <v>370</v>
      </c>
      <c r="BI1574" s="5" t="s">
        <v>3224</v>
      </c>
      <c r="BJ1574" s="5" t="s">
        <v>3225</v>
      </c>
      <c r="BK1574" s="5" t="s">
        <v>369</v>
      </c>
      <c r="BL1574" s="5" t="s">
        <v>370</v>
      </c>
      <c r="BM1574" s="5" t="s">
        <v>6103</v>
      </c>
      <c r="BN1574" s="5" t="s">
        <v>3123</v>
      </c>
      <c r="BO1574" s="5" t="s">
        <v>369</v>
      </c>
      <c r="BP1574" s="5" t="s">
        <v>370</v>
      </c>
      <c r="BQ1574" s="5" t="s">
        <v>4086</v>
      </c>
      <c r="BR1574" s="5" t="s">
        <v>3227</v>
      </c>
      <c r="BS1574" s="5" t="s">
        <v>365</v>
      </c>
      <c r="BT1574" s="5" t="s">
        <v>366</v>
      </c>
    </row>
    <row r="1575" spans="1:72" ht="13.5" customHeight="1">
      <c r="A1575" s="7" t="str">
        <f>HYPERLINK("http://kyu.snu.ac.kr/sdhj/index.jsp?type=hj/GK14746_00IM0001_128a.jpg","1867_수북면_128a")</f>
        <v>1867_수북면_128a</v>
      </c>
      <c r="B1575" s="4">
        <v>1867</v>
      </c>
      <c r="C1575" s="4" t="s">
        <v>7931</v>
      </c>
      <c r="D1575" s="4" t="s">
        <v>7932</v>
      </c>
      <c r="E1575" s="4">
        <v>1574</v>
      </c>
      <c r="F1575" s="5">
        <v>7</v>
      </c>
      <c r="G1575" s="5" t="s">
        <v>4149</v>
      </c>
      <c r="H1575" s="5" t="s">
        <v>4150</v>
      </c>
      <c r="I1575" s="5">
        <v>27</v>
      </c>
      <c r="L1575" s="5">
        <v>4</v>
      </c>
      <c r="M1575" s="4" t="s">
        <v>6100</v>
      </c>
      <c r="N1575" s="4" t="s">
        <v>6101</v>
      </c>
      <c r="S1575" s="5" t="s">
        <v>661</v>
      </c>
      <c r="T1575" s="5" t="s">
        <v>662</v>
      </c>
      <c r="W1575" s="5" t="s">
        <v>210</v>
      </c>
      <c r="X1575" s="5" t="s">
        <v>211</v>
      </c>
      <c r="Y1575" s="5" t="s">
        <v>22</v>
      </c>
      <c r="Z1575" s="5" t="s">
        <v>23</v>
      </c>
      <c r="AC1575" s="5">
        <v>72</v>
      </c>
      <c r="AD1575" s="5" t="s">
        <v>130</v>
      </c>
      <c r="AE1575" s="5" t="s">
        <v>131</v>
      </c>
    </row>
    <row r="1576" spans="1:72" ht="13.5" customHeight="1">
      <c r="A1576" s="7" t="str">
        <f>HYPERLINK("http://kyu.snu.ac.kr/sdhj/index.jsp?type=hj/GK14746_00IM0001_128a.jpg","1867_수북면_128a")</f>
        <v>1867_수북면_128a</v>
      </c>
      <c r="B1576" s="4">
        <v>1867</v>
      </c>
      <c r="C1576" s="4" t="s">
        <v>7739</v>
      </c>
      <c r="D1576" s="4" t="s">
        <v>7740</v>
      </c>
      <c r="E1576" s="4">
        <v>1575</v>
      </c>
      <c r="F1576" s="5">
        <v>7</v>
      </c>
      <c r="G1576" s="5" t="s">
        <v>4149</v>
      </c>
      <c r="H1576" s="5" t="s">
        <v>4150</v>
      </c>
      <c r="I1576" s="5">
        <v>27</v>
      </c>
      <c r="L1576" s="5">
        <v>4</v>
      </c>
      <c r="M1576" s="4" t="s">
        <v>6100</v>
      </c>
      <c r="N1576" s="4" t="s">
        <v>6101</v>
      </c>
      <c r="S1576" s="5" t="s">
        <v>254</v>
      </c>
      <c r="T1576" s="5" t="s">
        <v>255</v>
      </c>
      <c r="Y1576" s="5" t="s">
        <v>6104</v>
      </c>
      <c r="Z1576" s="5" t="s">
        <v>6105</v>
      </c>
      <c r="AC1576" s="5">
        <v>44</v>
      </c>
      <c r="AD1576" s="5" t="s">
        <v>583</v>
      </c>
      <c r="AE1576" s="5" t="s">
        <v>584</v>
      </c>
    </row>
    <row r="1577" spans="1:72" ht="13.5" customHeight="1">
      <c r="A1577" s="7" t="str">
        <f>HYPERLINK("http://kyu.snu.ac.kr/sdhj/index.jsp?type=hj/GK14746_00IM0001_128a.jpg","1867_수북면_128a")</f>
        <v>1867_수북면_128a</v>
      </c>
      <c r="B1577" s="4">
        <v>1867</v>
      </c>
      <c r="C1577" s="4" t="s">
        <v>7739</v>
      </c>
      <c r="D1577" s="4" t="s">
        <v>7740</v>
      </c>
      <c r="E1577" s="4">
        <v>1576</v>
      </c>
      <c r="F1577" s="5">
        <v>7</v>
      </c>
      <c r="G1577" s="5" t="s">
        <v>4149</v>
      </c>
      <c r="H1577" s="5" t="s">
        <v>4150</v>
      </c>
      <c r="I1577" s="5">
        <v>27</v>
      </c>
      <c r="L1577" s="5">
        <v>4</v>
      </c>
      <c r="M1577" s="4" t="s">
        <v>6100</v>
      </c>
      <c r="N1577" s="4" t="s">
        <v>6101</v>
      </c>
      <c r="S1577" s="5" t="s">
        <v>254</v>
      </c>
      <c r="T1577" s="5" t="s">
        <v>255</v>
      </c>
      <c r="Y1577" s="5" t="s">
        <v>3088</v>
      </c>
      <c r="Z1577" s="5" t="s">
        <v>3089</v>
      </c>
      <c r="AC1577" s="5">
        <v>33</v>
      </c>
      <c r="AD1577" s="5" t="s">
        <v>994</v>
      </c>
      <c r="AE1577" s="5" t="s">
        <v>995</v>
      </c>
    </row>
    <row r="1578" spans="1:72" ht="13.5" customHeight="1">
      <c r="A1578" s="7" t="str">
        <f>HYPERLINK("http://kyu.snu.ac.kr/sdhj/index.jsp?type=hj/GK14746_00IM0001_128a.jpg","1867_수북면_128a")</f>
        <v>1867_수북면_128a</v>
      </c>
      <c r="B1578" s="4">
        <v>1867</v>
      </c>
      <c r="C1578" s="4" t="s">
        <v>7739</v>
      </c>
      <c r="D1578" s="4" t="s">
        <v>7740</v>
      </c>
      <c r="E1578" s="4">
        <v>1577</v>
      </c>
      <c r="F1578" s="5">
        <v>7</v>
      </c>
      <c r="G1578" s="5" t="s">
        <v>4149</v>
      </c>
      <c r="H1578" s="5" t="s">
        <v>4150</v>
      </c>
      <c r="I1578" s="5">
        <v>27</v>
      </c>
      <c r="L1578" s="5">
        <v>4</v>
      </c>
      <c r="M1578" s="4" t="s">
        <v>6100</v>
      </c>
      <c r="N1578" s="4" t="s">
        <v>6101</v>
      </c>
      <c r="S1578" s="5" t="s">
        <v>254</v>
      </c>
      <c r="T1578" s="5" t="s">
        <v>255</v>
      </c>
      <c r="Y1578" s="5" t="s">
        <v>6106</v>
      </c>
      <c r="Z1578" s="5" t="s">
        <v>6107</v>
      </c>
      <c r="AC1578" s="5">
        <v>29</v>
      </c>
      <c r="AD1578" s="5" t="s">
        <v>120</v>
      </c>
      <c r="AE1578" s="5" t="s">
        <v>121</v>
      </c>
    </row>
    <row r="1579" spans="1:72" ht="13.5" customHeight="1">
      <c r="A1579" s="7" t="str">
        <f>HYPERLINK("http://kyu.snu.ac.kr/sdhj/index.jsp?type=hj/GK14746_00IM0001_128a.jpg","1867_수북면_128a")</f>
        <v>1867_수북면_128a</v>
      </c>
      <c r="B1579" s="4">
        <v>1867</v>
      </c>
      <c r="C1579" s="4" t="s">
        <v>7739</v>
      </c>
      <c r="D1579" s="4" t="s">
        <v>7740</v>
      </c>
      <c r="E1579" s="4">
        <v>1578</v>
      </c>
      <c r="F1579" s="5">
        <v>7</v>
      </c>
      <c r="G1579" s="5" t="s">
        <v>4149</v>
      </c>
      <c r="H1579" s="5" t="s">
        <v>4150</v>
      </c>
      <c r="I1579" s="5">
        <v>27</v>
      </c>
      <c r="L1579" s="5">
        <v>4</v>
      </c>
      <c r="M1579" s="4" t="s">
        <v>6100</v>
      </c>
      <c r="N1579" s="4" t="s">
        <v>6101</v>
      </c>
      <c r="T1579" s="5" t="s">
        <v>8466</v>
      </c>
      <c r="U1579" s="5" t="s">
        <v>170</v>
      </c>
      <c r="V1579" s="5" t="s">
        <v>171</v>
      </c>
      <c r="Y1579" s="5" t="s">
        <v>6108</v>
      </c>
      <c r="Z1579" s="5" t="s">
        <v>6109</v>
      </c>
      <c r="AD1579" s="5" t="s">
        <v>276</v>
      </c>
      <c r="AE1579" s="5" t="s">
        <v>277</v>
      </c>
    </row>
    <row r="1580" spans="1:72" ht="13.5" customHeight="1">
      <c r="A1580" s="7" t="str">
        <f>HYPERLINK("http://kyu.snu.ac.kr/sdhj/index.jsp?type=hj/GK14746_00IM0001_128a.jpg","1867_수북면_128a")</f>
        <v>1867_수북면_128a</v>
      </c>
      <c r="B1580" s="4">
        <v>1867</v>
      </c>
      <c r="C1580" s="4" t="s">
        <v>7739</v>
      </c>
      <c r="D1580" s="4" t="s">
        <v>7740</v>
      </c>
      <c r="E1580" s="4">
        <v>1579</v>
      </c>
      <c r="F1580" s="5">
        <v>7</v>
      </c>
      <c r="G1580" s="5" t="s">
        <v>4149</v>
      </c>
      <c r="H1580" s="5" t="s">
        <v>4150</v>
      </c>
      <c r="I1580" s="5">
        <v>27</v>
      </c>
      <c r="L1580" s="5">
        <v>5</v>
      </c>
      <c r="M1580" s="4" t="s">
        <v>6065</v>
      </c>
      <c r="N1580" s="4" t="s">
        <v>6066</v>
      </c>
      <c r="T1580" s="5" t="s">
        <v>7964</v>
      </c>
      <c r="U1580" s="5" t="s">
        <v>369</v>
      </c>
      <c r="V1580" s="5" t="s">
        <v>370</v>
      </c>
      <c r="W1580" s="5" t="s">
        <v>192</v>
      </c>
      <c r="X1580" s="5" t="s">
        <v>193</v>
      </c>
      <c r="Y1580" s="5" t="s">
        <v>6110</v>
      </c>
      <c r="Z1580" s="5" t="s">
        <v>6111</v>
      </c>
      <c r="AC1580" s="5">
        <v>37</v>
      </c>
      <c r="AD1580" s="5" t="s">
        <v>414</v>
      </c>
      <c r="AE1580" s="5" t="s">
        <v>415</v>
      </c>
      <c r="AJ1580" s="5" t="s">
        <v>35</v>
      </c>
      <c r="AK1580" s="5" t="s">
        <v>36</v>
      </c>
      <c r="AL1580" s="5" t="s">
        <v>228</v>
      </c>
      <c r="AM1580" s="5" t="s">
        <v>229</v>
      </c>
      <c r="AT1580" s="5" t="s">
        <v>369</v>
      </c>
      <c r="AU1580" s="5" t="s">
        <v>370</v>
      </c>
      <c r="AV1580" s="5" t="s">
        <v>6112</v>
      </c>
      <c r="AW1580" s="5" t="s">
        <v>6113</v>
      </c>
      <c r="BG1580" s="5" t="s">
        <v>369</v>
      </c>
      <c r="BH1580" s="5" t="s">
        <v>370</v>
      </c>
      <c r="BI1580" s="5" t="s">
        <v>3871</v>
      </c>
      <c r="BJ1580" s="5" t="s">
        <v>3872</v>
      </c>
      <c r="BK1580" s="5" t="s">
        <v>369</v>
      </c>
      <c r="BL1580" s="5" t="s">
        <v>370</v>
      </c>
      <c r="BM1580" s="5" t="s">
        <v>3382</v>
      </c>
      <c r="BN1580" s="5" t="s">
        <v>3383</v>
      </c>
      <c r="BO1580" s="5" t="s">
        <v>369</v>
      </c>
      <c r="BP1580" s="5" t="s">
        <v>370</v>
      </c>
      <c r="BQ1580" s="5" t="s">
        <v>6114</v>
      </c>
      <c r="BR1580" s="5" t="s">
        <v>6115</v>
      </c>
      <c r="BS1580" s="5" t="s">
        <v>154</v>
      </c>
      <c r="BT1580" s="5" t="s">
        <v>155</v>
      </c>
    </row>
    <row r="1581" spans="1:72" ht="13.5" customHeight="1">
      <c r="A1581" s="7" t="str">
        <f>HYPERLINK("http://kyu.snu.ac.kr/sdhj/index.jsp?type=hj/GK14746_00IM0001_128a.jpg","1867_수북면_128a")</f>
        <v>1867_수북면_128a</v>
      </c>
      <c r="B1581" s="4">
        <v>1867</v>
      </c>
      <c r="C1581" s="4" t="s">
        <v>8205</v>
      </c>
      <c r="D1581" s="4" t="s">
        <v>8206</v>
      </c>
      <c r="E1581" s="4">
        <v>1580</v>
      </c>
      <c r="F1581" s="5">
        <v>7</v>
      </c>
      <c r="G1581" s="5" t="s">
        <v>4149</v>
      </c>
      <c r="H1581" s="5" t="s">
        <v>4150</v>
      </c>
      <c r="I1581" s="5">
        <v>27</v>
      </c>
      <c r="L1581" s="5">
        <v>5</v>
      </c>
      <c r="M1581" s="4" t="s">
        <v>6065</v>
      </c>
      <c r="N1581" s="4" t="s">
        <v>6066</v>
      </c>
      <c r="S1581" s="5" t="s">
        <v>1807</v>
      </c>
      <c r="T1581" s="5" t="s">
        <v>1808</v>
      </c>
      <c r="Y1581" s="5" t="s">
        <v>6116</v>
      </c>
      <c r="Z1581" s="5" t="s">
        <v>6117</v>
      </c>
      <c r="AC1581" s="5">
        <v>45</v>
      </c>
      <c r="AD1581" s="5" t="s">
        <v>503</v>
      </c>
      <c r="AE1581" s="5" t="s">
        <v>504</v>
      </c>
    </row>
    <row r="1582" spans="1:72" ht="13.5" customHeight="1">
      <c r="A1582" s="7" t="str">
        <f>HYPERLINK("http://kyu.snu.ac.kr/sdhj/index.jsp?type=hj/GK14746_00IM0001_128a.jpg","1867_수북면_128a")</f>
        <v>1867_수북면_128a</v>
      </c>
      <c r="B1582" s="4">
        <v>1867</v>
      </c>
      <c r="C1582" s="4" t="s">
        <v>7621</v>
      </c>
      <c r="D1582" s="4" t="s">
        <v>7622</v>
      </c>
      <c r="E1582" s="4">
        <v>1581</v>
      </c>
      <c r="F1582" s="5">
        <v>7</v>
      </c>
      <c r="G1582" s="5" t="s">
        <v>4149</v>
      </c>
      <c r="H1582" s="5" t="s">
        <v>4150</v>
      </c>
      <c r="I1582" s="5">
        <v>27</v>
      </c>
      <c r="L1582" s="5">
        <v>5</v>
      </c>
      <c r="M1582" s="4" t="s">
        <v>6065</v>
      </c>
      <c r="N1582" s="4" t="s">
        <v>6066</v>
      </c>
      <c r="S1582" s="5" t="s">
        <v>2448</v>
      </c>
      <c r="T1582" s="5" t="s">
        <v>2449</v>
      </c>
      <c r="Y1582" s="5" t="s">
        <v>6118</v>
      </c>
      <c r="Z1582" s="5" t="s">
        <v>6119</v>
      </c>
      <c r="AC1582" s="5">
        <v>42</v>
      </c>
      <c r="AD1582" s="5" t="s">
        <v>240</v>
      </c>
      <c r="AE1582" s="5" t="s">
        <v>241</v>
      </c>
    </row>
    <row r="1583" spans="1:72" ht="13.5" customHeight="1">
      <c r="A1583" s="7" t="str">
        <f>HYPERLINK("http://kyu.snu.ac.kr/sdhj/index.jsp?type=hj/GK14746_00IM0001_128a.jpg","1867_수북면_128a")</f>
        <v>1867_수북면_128a</v>
      </c>
      <c r="B1583" s="4">
        <v>1867</v>
      </c>
      <c r="C1583" s="4" t="s">
        <v>7621</v>
      </c>
      <c r="D1583" s="4" t="s">
        <v>7622</v>
      </c>
      <c r="E1583" s="4">
        <v>1582</v>
      </c>
      <c r="F1583" s="5">
        <v>7</v>
      </c>
      <c r="G1583" s="5" t="s">
        <v>4149</v>
      </c>
      <c r="H1583" s="5" t="s">
        <v>4150</v>
      </c>
      <c r="I1583" s="5">
        <v>27</v>
      </c>
      <c r="L1583" s="5">
        <v>5</v>
      </c>
      <c r="M1583" s="4" t="s">
        <v>6065</v>
      </c>
      <c r="N1583" s="4" t="s">
        <v>6066</v>
      </c>
      <c r="S1583" s="5" t="s">
        <v>2448</v>
      </c>
      <c r="T1583" s="5" t="s">
        <v>2449</v>
      </c>
      <c r="Y1583" s="5" t="s">
        <v>6120</v>
      </c>
      <c r="Z1583" s="5" t="s">
        <v>6121</v>
      </c>
      <c r="AC1583" s="5">
        <v>45</v>
      </c>
      <c r="AD1583" s="5" t="s">
        <v>583</v>
      </c>
      <c r="AE1583" s="5" t="s">
        <v>584</v>
      </c>
    </row>
    <row r="1584" spans="1:72" ht="13.5" customHeight="1">
      <c r="A1584" s="7" t="str">
        <f>HYPERLINK("http://kyu.snu.ac.kr/sdhj/index.jsp?type=hj/GK14746_00IM0001_128a.jpg","1867_수북면_128a")</f>
        <v>1867_수북면_128a</v>
      </c>
      <c r="B1584" s="4">
        <v>1867</v>
      </c>
      <c r="C1584" s="4" t="s">
        <v>7621</v>
      </c>
      <c r="D1584" s="4" t="s">
        <v>7622</v>
      </c>
      <c r="E1584" s="4">
        <v>1583</v>
      </c>
      <c r="F1584" s="5">
        <v>7</v>
      </c>
      <c r="G1584" s="5" t="s">
        <v>4149</v>
      </c>
      <c r="H1584" s="5" t="s">
        <v>4150</v>
      </c>
      <c r="I1584" s="5">
        <v>27</v>
      </c>
      <c r="L1584" s="5">
        <v>5</v>
      </c>
      <c r="M1584" s="4" t="s">
        <v>6065</v>
      </c>
      <c r="N1584" s="4" t="s">
        <v>6066</v>
      </c>
      <c r="S1584" s="5" t="s">
        <v>2448</v>
      </c>
      <c r="T1584" s="5" t="s">
        <v>2449</v>
      </c>
      <c r="Y1584" s="5" t="s">
        <v>6122</v>
      </c>
      <c r="Z1584" s="5" t="s">
        <v>6123</v>
      </c>
      <c r="AC1584" s="5">
        <v>40</v>
      </c>
      <c r="AD1584" s="5" t="s">
        <v>649</v>
      </c>
      <c r="AE1584" s="5" t="s">
        <v>650</v>
      </c>
    </row>
    <row r="1585" spans="1:72" ht="13.5" customHeight="1">
      <c r="A1585" s="7" t="str">
        <f>HYPERLINK("http://kyu.snu.ac.kr/sdhj/index.jsp?type=hj/GK14746_00IM0001_128a.jpg","1867_수북면_128a")</f>
        <v>1867_수북면_128a</v>
      </c>
      <c r="B1585" s="4">
        <v>1867</v>
      </c>
      <c r="C1585" s="4" t="s">
        <v>7621</v>
      </c>
      <c r="D1585" s="4" t="s">
        <v>7622</v>
      </c>
      <c r="E1585" s="4">
        <v>1584</v>
      </c>
      <c r="F1585" s="5">
        <v>7</v>
      </c>
      <c r="G1585" s="5" t="s">
        <v>4149</v>
      </c>
      <c r="H1585" s="5" t="s">
        <v>4150</v>
      </c>
      <c r="I1585" s="5">
        <v>27</v>
      </c>
      <c r="L1585" s="5">
        <v>5</v>
      </c>
      <c r="M1585" s="4" t="s">
        <v>6065</v>
      </c>
      <c r="N1585" s="4" t="s">
        <v>6066</v>
      </c>
      <c r="S1585" s="5" t="s">
        <v>2299</v>
      </c>
      <c r="T1585" s="5" t="s">
        <v>2300</v>
      </c>
      <c r="Y1585" s="5" t="s">
        <v>4270</v>
      </c>
      <c r="Z1585" s="5" t="s">
        <v>4271</v>
      </c>
      <c r="AC1585" s="5">
        <v>35</v>
      </c>
      <c r="AD1585" s="5" t="s">
        <v>503</v>
      </c>
      <c r="AE1585" s="5" t="s">
        <v>504</v>
      </c>
    </row>
    <row r="1586" spans="1:72" ht="13.5" customHeight="1">
      <c r="A1586" s="7" t="str">
        <f>HYPERLINK("http://kyu.snu.ac.kr/sdhj/index.jsp?type=hj/GK14746_00IM0001_128a.jpg","1867_수북면_128a")</f>
        <v>1867_수북면_128a</v>
      </c>
      <c r="B1586" s="4">
        <v>1867</v>
      </c>
      <c r="C1586" s="4" t="s">
        <v>7621</v>
      </c>
      <c r="D1586" s="4" t="s">
        <v>7622</v>
      </c>
      <c r="E1586" s="4">
        <v>1585</v>
      </c>
      <c r="F1586" s="5">
        <v>7</v>
      </c>
      <c r="G1586" s="5" t="s">
        <v>4149</v>
      </c>
      <c r="H1586" s="5" t="s">
        <v>4150</v>
      </c>
      <c r="I1586" s="5">
        <v>28</v>
      </c>
      <c r="J1586" s="5" t="s">
        <v>6124</v>
      </c>
      <c r="K1586" s="5" t="s">
        <v>6125</v>
      </c>
      <c r="L1586" s="5">
        <v>1</v>
      </c>
      <c r="M1586" s="4" t="s">
        <v>6126</v>
      </c>
      <c r="N1586" s="4" t="s">
        <v>6127</v>
      </c>
      <c r="T1586" s="5" t="s">
        <v>7649</v>
      </c>
      <c r="U1586" s="5" t="s">
        <v>369</v>
      </c>
      <c r="V1586" s="5" t="s">
        <v>370</v>
      </c>
      <c r="W1586" s="5" t="s">
        <v>595</v>
      </c>
      <c r="X1586" s="5" t="s">
        <v>596</v>
      </c>
      <c r="Y1586" s="5" t="s">
        <v>6128</v>
      </c>
      <c r="Z1586" s="5" t="s">
        <v>5451</v>
      </c>
      <c r="AC1586" s="5">
        <v>24</v>
      </c>
      <c r="AD1586" s="5" t="s">
        <v>268</v>
      </c>
      <c r="AE1586" s="5" t="s">
        <v>269</v>
      </c>
      <c r="AJ1586" s="5" t="s">
        <v>35</v>
      </c>
      <c r="AK1586" s="5" t="s">
        <v>36</v>
      </c>
      <c r="AL1586" s="5" t="s">
        <v>428</v>
      </c>
      <c r="AM1586" s="5" t="s">
        <v>429</v>
      </c>
      <c r="AT1586" s="5" t="s">
        <v>369</v>
      </c>
      <c r="AU1586" s="5" t="s">
        <v>370</v>
      </c>
      <c r="AV1586" s="5" t="s">
        <v>6129</v>
      </c>
      <c r="AW1586" s="5" t="s">
        <v>3359</v>
      </c>
      <c r="BG1586" s="5" t="s">
        <v>369</v>
      </c>
      <c r="BH1586" s="5" t="s">
        <v>370</v>
      </c>
      <c r="BI1586" s="5" t="s">
        <v>4528</v>
      </c>
      <c r="BJ1586" s="5" t="s">
        <v>4529</v>
      </c>
      <c r="BK1586" s="5" t="s">
        <v>369</v>
      </c>
      <c r="BL1586" s="5" t="s">
        <v>370</v>
      </c>
      <c r="BM1586" s="5" t="s">
        <v>428</v>
      </c>
      <c r="BN1586" s="5" t="s">
        <v>429</v>
      </c>
      <c r="BO1586" s="5" t="s">
        <v>369</v>
      </c>
      <c r="BP1586" s="5" t="s">
        <v>370</v>
      </c>
      <c r="BQ1586" s="5" t="s">
        <v>6130</v>
      </c>
      <c r="BR1586" s="5" t="s">
        <v>6131</v>
      </c>
      <c r="BS1586" s="5" t="s">
        <v>228</v>
      </c>
      <c r="BT1586" s="5" t="s">
        <v>229</v>
      </c>
    </row>
    <row r="1587" spans="1:72" ht="13.5" customHeight="1">
      <c r="A1587" s="7" t="str">
        <f>HYPERLINK("http://kyu.snu.ac.kr/sdhj/index.jsp?type=hj/GK14746_00IM0001_128a.jpg","1867_수북면_128a")</f>
        <v>1867_수북면_128a</v>
      </c>
      <c r="B1587" s="4">
        <v>1867</v>
      </c>
      <c r="C1587" s="4" t="s">
        <v>7529</v>
      </c>
      <c r="D1587" s="4" t="s">
        <v>7530</v>
      </c>
      <c r="E1587" s="4">
        <v>1586</v>
      </c>
      <c r="F1587" s="5">
        <v>7</v>
      </c>
      <c r="G1587" s="5" t="s">
        <v>4149</v>
      </c>
      <c r="H1587" s="5" t="s">
        <v>4150</v>
      </c>
      <c r="I1587" s="5">
        <v>28</v>
      </c>
      <c r="L1587" s="5">
        <v>1</v>
      </c>
      <c r="M1587" s="4" t="s">
        <v>6126</v>
      </c>
      <c r="N1587" s="4" t="s">
        <v>6127</v>
      </c>
      <c r="S1587" s="5" t="s">
        <v>96</v>
      </c>
      <c r="T1587" s="5" t="s">
        <v>97</v>
      </c>
      <c r="W1587" s="5" t="s">
        <v>336</v>
      </c>
      <c r="X1587" s="5" t="s">
        <v>337</v>
      </c>
      <c r="Y1587" s="5" t="s">
        <v>22</v>
      </c>
      <c r="Z1587" s="5" t="s">
        <v>23</v>
      </c>
      <c r="AC1587" s="5">
        <v>20</v>
      </c>
      <c r="AD1587" s="5" t="s">
        <v>120</v>
      </c>
      <c r="AE1587" s="5" t="s">
        <v>121</v>
      </c>
      <c r="AJ1587" s="5" t="s">
        <v>35</v>
      </c>
      <c r="AK1587" s="5" t="s">
        <v>36</v>
      </c>
      <c r="AL1587" s="5" t="s">
        <v>342</v>
      </c>
      <c r="AM1587" s="5" t="s">
        <v>343</v>
      </c>
    </row>
    <row r="1588" spans="1:72" ht="13.5" customHeight="1">
      <c r="A1588" s="7" t="str">
        <f>HYPERLINK("http://kyu.snu.ac.kr/sdhj/index.jsp?type=hj/GK14746_00IM0001_128a.jpg","1867_수북면_128a")</f>
        <v>1867_수북면_128a</v>
      </c>
      <c r="B1588" s="4">
        <v>1867</v>
      </c>
      <c r="C1588" s="4" t="s">
        <v>7651</v>
      </c>
      <c r="D1588" s="4" t="s">
        <v>7652</v>
      </c>
      <c r="E1588" s="4">
        <v>1587</v>
      </c>
      <c r="F1588" s="5">
        <v>7</v>
      </c>
      <c r="G1588" s="5" t="s">
        <v>4149</v>
      </c>
      <c r="H1588" s="5" t="s">
        <v>4150</v>
      </c>
      <c r="I1588" s="5">
        <v>28</v>
      </c>
      <c r="L1588" s="5">
        <v>1</v>
      </c>
      <c r="M1588" s="4" t="s">
        <v>6126</v>
      </c>
      <c r="N1588" s="4" t="s">
        <v>6127</v>
      </c>
      <c r="S1588" s="5" t="s">
        <v>254</v>
      </c>
      <c r="T1588" s="5" t="s">
        <v>255</v>
      </c>
      <c r="Y1588" s="5" t="s">
        <v>6132</v>
      </c>
      <c r="Z1588" s="5" t="s">
        <v>4949</v>
      </c>
      <c r="AC1588" s="5">
        <v>15</v>
      </c>
      <c r="AD1588" s="5" t="s">
        <v>128</v>
      </c>
      <c r="AE1588" s="5" t="s">
        <v>129</v>
      </c>
    </row>
    <row r="1589" spans="1:72" ht="13.5" customHeight="1">
      <c r="A1589" s="7" t="str">
        <f>HYPERLINK("http://kyu.snu.ac.kr/sdhj/index.jsp?type=hj/GK14746_00IM0001_128a.jpg","1867_수북면_128a")</f>
        <v>1867_수북면_128a</v>
      </c>
      <c r="B1589" s="4">
        <v>1867</v>
      </c>
      <c r="C1589" s="4" t="s">
        <v>7453</v>
      </c>
      <c r="D1589" s="4" t="s">
        <v>7454</v>
      </c>
      <c r="E1589" s="4">
        <v>1588</v>
      </c>
      <c r="F1589" s="5">
        <v>7</v>
      </c>
      <c r="G1589" s="5" t="s">
        <v>4149</v>
      </c>
      <c r="H1589" s="5" t="s">
        <v>4150</v>
      </c>
      <c r="I1589" s="5">
        <v>28</v>
      </c>
      <c r="L1589" s="5">
        <v>1</v>
      </c>
      <c r="M1589" s="4" t="s">
        <v>6126</v>
      </c>
      <c r="N1589" s="4" t="s">
        <v>6127</v>
      </c>
      <c r="S1589" s="5" t="s">
        <v>114</v>
      </c>
      <c r="T1589" s="5" t="s">
        <v>115</v>
      </c>
      <c r="Y1589" s="5" t="s">
        <v>6133</v>
      </c>
      <c r="Z1589" s="5" t="s">
        <v>6134</v>
      </c>
      <c r="AD1589" s="5" t="s">
        <v>328</v>
      </c>
      <c r="AE1589" s="5" t="s">
        <v>329</v>
      </c>
    </row>
    <row r="1590" spans="1:72" ht="13.5" customHeight="1">
      <c r="A1590" s="7" t="str">
        <f>HYPERLINK("http://kyu.snu.ac.kr/sdhj/index.jsp?type=hj/GK14746_00IM0001_128a.jpg","1867_수북면_128a")</f>
        <v>1867_수북면_128a</v>
      </c>
      <c r="B1590" s="4">
        <v>1867</v>
      </c>
      <c r="C1590" s="4" t="s">
        <v>7651</v>
      </c>
      <c r="D1590" s="4" t="s">
        <v>7652</v>
      </c>
      <c r="E1590" s="4">
        <v>1589</v>
      </c>
      <c r="F1590" s="5">
        <v>7</v>
      </c>
      <c r="G1590" s="5" t="s">
        <v>4149</v>
      </c>
      <c r="H1590" s="5" t="s">
        <v>4150</v>
      </c>
      <c r="I1590" s="5">
        <v>28</v>
      </c>
      <c r="L1590" s="5">
        <v>1</v>
      </c>
      <c r="M1590" s="4" t="s">
        <v>6126</v>
      </c>
      <c r="N1590" s="4" t="s">
        <v>6127</v>
      </c>
      <c r="S1590" s="5" t="s">
        <v>1913</v>
      </c>
      <c r="T1590" s="5" t="s">
        <v>1914</v>
      </c>
      <c r="Y1590" s="5" t="s">
        <v>4768</v>
      </c>
      <c r="Z1590" s="5" t="s">
        <v>4769</v>
      </c>
      <c r="AC1590" s="5">
        <v>18</v>
      </c>
      <c r="AD1590" s="5" t="s">
        <v>888</v>
      </c>
      <c r="AE1590" s="5" t="s">
        <v>889</v>
      </c>
    </row>
    <row r="1591" spans="1:72" ht="13.5" customHeight="1">
      <c r="A1591" s="7" t="str">
        <f>HYPERLINK("http://kyu.snu.ac.kr/sdhj/index.jsp?type=hj/GK14746_00IM0001_128a.jpg","1867_수북면_128a")</f>
        <v>1867_수북면_128a</v>
      </c>
      <c r="B1591" s="4">
        <v>1867</v>
      </c>
      <c r="C1591" s="4" t="s">
        <v>7651</v>
      </c>
      <c r="D1591" s="4" t="s">
        <v>7652</v>
      </c>
      <c r="E1591" s="4">
        <v>1590</v>
      </c>
      <c r="F1591" s="5">
        <v>7</v>
      </c>
      <c r="G1591" s="5" t="s">
        <v>4149</v>
      </c>
      <c r="H1591" s="5" t="s">
        <v>4150</v>
      </c>
      <c r="I1591" s="5">
        <v>28</v>
      </c>
      <c r="L1591" s="5">
        <v>2</v>
      </c>
      <c r="M1591" s="4" t="s">
        <v>6135</v>
      </c>
      <c r="N1591" s="4" t="s">
        <v>6136</v>
      </c>
      <c r="T1591" s="5" t="s">
        <v>7514</v>
      </c>
      <c r="U1591" s="5" t="s">
        <v>369</v>
      </c>
      <c r="V1591" s="5" t="s">
        <v>370</v>
      </c>
      <c r="W1591" s="5" t="s">
        <v>2811</v>
      </c>
      <c r="X1591" s="5" t="s">
        <v>2812</v>
      </c>
      <c r="Y1591" s="5" t="s">
        <v>6137</v>
      </c>
      <c r="Z1591" s="5" t="s">
        <v>6138</v>
      </c>
      <c r="AC1591" s="5">
        <v>64</v>
      </c>
      <c r="AD1591" s="5" t="s">
        <v>100</v>
      </c>
      <c r="AE1591" s="5" t="s">
        <v>101</v>
      </c>
      <c r="AJ1591" s="5" t="s">
        <v>35</v>
      </c>
      <c r="AK1591" s="5" t="s">
        <v>36</v>
      </c>
      <c r="AL1591" s="5" t="s">
        <v>1240</v>
      </c>
      <c r="AM1591" s="5" t="s">
        <v>1241</v>
      </c>
      <c r="AT1591" s="5" t="s">
        <v>369</v>
      </c>
      <c r="AU1591" s="5" t="s">
        <v>370</v>
      </c>
      <c r="AV1591" s="5" t="s">
        <v>2129</v>
      </c>
      <c r="AW1591" s="5" t="s">
        <v>2130</v>
      </c>
      <c r="BG1591" s="5" t="s">
        <v>369</v>
      </c>
      <c r="BH1591" s="5" t="s">
        <v>370</v>
      </c>
      <c r="BI1591" s="5" t="s">
        <v>6139</v>
      </c>
      <c r="BJ1591" s="5" t="s">
        <v>6140</v>
      </c>
      <c r="BK1591" s="5" t="s">
        <v>369</v>
      </c>
      <c r="BL1591" s="5" t="s">
        <v>370</v>
      </c>
      <c r="BM1591" s="5" t="s">
        <v>6141</v>
      </c>
      <c r="BN1591" s="5" t="s">
        <v>6142</v>
      </c>
      <c r="BO1591" s="5" t="s">
        <v>369</v>
      </c>
      <c r="BP1591" s="5" t="s">
        <v>370</v>
      </c>
      <c r="BQ1591" s="5" t="s">
        <v>6143</v>
      </c>
      <c r="BR1591" s="5" t="s">
        <v>6144</v>
      </c>
      <c r="BS1591" s="5" t="s">
        <v>228</v>
      </c>
      <c r="BT1591" s="5" t="s">
        <v>229</v>
      </c>
    </row>
    <row r="1592" spans="1:72" ht="13.5" customHeight="1">
      <c r="A1592" s="7" t="str">
        <f>HYPERLINK("http://kyu.snu.ac.kr/sdhj/index.jsp?type=hj/GK14746_00IM0001_128a.jpg","1867_수북면_128a")</f>
        <v>1867_수북면_128a</v>
      </c>
      <c r="B1592" s="4">
        <v>1867</v>
      </c>
      <c r="C1592" s="4" t="s">
        <v>7571</v>
      </c>
      <c r="D1592" s="4" t="s">
        <v>7572</v>
      </c>
      <c r="E1592" s="4">
        <v>1591</v>
      </c>
      <c r="F1592" s="5">
        <v>7</v>
      </c>
      <c r="G1592" s="5" t="s">
        <v>4149</v>
      </c>
      <c r="H1592" s="5" t="s">
        <v>4150</v>
      </c>
      <c r="I1592" s="5">
        <v>28</v>
      </c>
      <c r="L1592" s="5">
        <v>2</v>
      </c>
      <c r="M1592" s="4" t="s">
        <v>6135</v>
      </c>
      <c r="N1592" s="4" t="s">
        <v>6136</v>
      </c>
      <c r="S1592" s="5" t="s">
        <v>114</v>
      </c>
      <c r="T1592" s="5" t="s">
        <v>115</v>
      </c>
      <c r="Y1592" s="5" t="s">
        <v>4202</v>
      </c>
      <c r="Z1592" s="5" t="s">
        <v>2820</v>
      </c>
      <c r="AC1592" s="5">
        <v>43</v>
      </c>
      <c r="AD1592" s="5" t="s">
        <v>140</v>
      </c>
      <c r="AE1592" s="5" t="s">
        <v>141</v>
      </c>
    </row>
    <row r="1593" spans="1:72" ht="13.5" customHeight="1">
      <c r="A1593" s="7" t="str">
        <f>HYPERLINK("http://kyu.snu.ac.kr/sdhj/index.jsp?type=hj/GK14746_00IM0001_128a.jpg","1867_수북면_128a")</f>
        <v>1867_수북면_128a</v>
      </c>
      <c r="B1593" s="4">
        <v>1867</v>
      </c>
      <c r="C1593" s="4" t="s">
        <v>7522</v>
      </c>
      <c r="D1593" s="4" t="s">
        <v>7523</v>
      </c>
      <c r="E1593" s="4">
        <v>1592</v>
      </c>
      <c r="F1593" s="5">
        <v>7</v>
      </c>
      <c r="G1593" s="5" t="s">
        <v>4149</v>
      </c>
      <c r="H1593" s="5" t="s">
        <v>4150</v>
      </c>
      <c r="I1593" s="5">
        <v>28</v>
      </c>
      <c r="L1593" s="5">
        <v>2</v>
      </c>
      <c r="M1593" s="4" t="s">
        <v>6135</v>
      </c>
      <c r="N1593" s="4" t="s">
        <v>6136</v>
      </c>
      <c r="S1593" s="5" t="s">
        <v>208</v>
      </c>
      <c r="T1593" s="5" t="s">
        <v>209</v>
      </c>
      <c r="W1593" s="5" t="s">
        <v>136</v>
      </c>
      <c r="X1593" s="5" t="s">
        <v>137</v>
      </c>
      <c r="Y1593" s="5" t="s">
        <v>22</v>
      </c>
      <c r="Z1593" s="5" t="s">
        <v>23</v>
      </c>
      <c r="AC1593" s="5">
        <v>42</v>
      </c>
      <c r="AD1593" s="5" t="s">
        <v>240</v>
      </c>
      <c r="AE1593" s="5" t="s">
        <v>241</v>
      </c>
    </row>
    <row r="1594" spans="1:72" ht="13.5" customHeight="1">
      <c r="A1594" s="7" t="str">
        <f>HYPERLINK("http://kyu.snu.ac.kr/sdhj/index.jsp?type=hj/GK14746_00IM0001_128a.jpg","1867_수북면_128a")</f>
        <v>1867_수북면_128a</v>
      </c>
      <c r="B1594" s="4">
        <v>1867</v>
      </c>
      <c r="C1594" s="4" t="s">
        <v>7522</v>
      </c>
      <c r="D1594" s="4" t="s">
        <v>7523</v>
      </c>
      <c r="E1594" s="4">
        <v>1593</v>
      </c>
      <c r="F1594" s="5">
        <v>7</v>
      </c>
      <c r="G1594" s="5" t="s">
        <v>4149</v>
      </c>
      <c r="H1594" s="5" t="s">
        <v>4150</v>
      </c>
      <c r="I1594" s="5">
        <v>28</v>
      </c>
      <c r="L1594" s="5">
        <v>2</v>
      </c>
      <c r="M1594" s="4" t="s">
        <v>6135</v>
      </c>
      <c r="N1594" s="4" t="s">
        <v>6136</v>
      </c>
      <c r="S1594" s="5" t="s">
        <v>114</v>
      </c>
      <c r="T1594" s="5" t="s">
        <v>115</v>
      </c>
      <c r="Y1594" s="5" t="s">
        <v>6145</v>
      </c>
      <c r="Z1594" s="5" t="s">
        <v>6146</v>
      </c>
      <c r="AC1594" s="5">
        <v>27</v>
      </c>
      <c r="AD1594" s="5" t="s">
        <v>174</v>
      </c>
      <c r="AE1594" s="5" t="s">
        <v>175</v>
      </c>
    </row>
    <row r="1595" spans="1:72" ht="13.5" customHeight="1">
      <c r="A1595" s="7" t="str">
        <f>HYPERLINK("http://kyu.snu.ac.kr/sdhj/index.jsp?type=hj/GK14746_00IM0001_128a.jpg","1867_수북면_128a")</f>
        <v>1867_수북면_128a</v>
      </c>
      <c r="B1595" s="4">
        <v>1867</v>
      </c>
      <c r="C1595" s="4" t="s">
        <v>7522</v>
      </c>
      <c r="D1595" s="4" t="s">
        <v>7523</v>
      </c>
      <c r="E1595" s="4">
        <v>1594</v>
      </c>
      <c r="F1595" s="5">
        <v>7</v>
      </c>
      <c r="G1595" s="5" t="s">
        <v>4149</v>
      </c>
      <c r="H1595" s="5" t="s">
        <v>4150</v>
      </c>
      <c r="I1595" s="5">
        <v>28</v>
      </c>
      <c r="L1595" s="5">
        <v>2</v>
      </c>
      <c r="M1595" s="4" t="s">
        <v>6135</v>
      </c>
      <c r="N1595" s="4" t="s">
        <v>6136</v>
      </c>
      <c r="S1595" s="5" t="s">
        <v>114</v>
      </c>
      <c r="T1595" s="5" t="s">
        <v>115</v>
      </c>
      <c r="Y1595" s="5" t="s">
        <v>6147</v>
      </c>
      <c r="Z1595" s="5" t="s">
        <v>3251</v>
      </c>
      <c r="AC1595" s="5">
        <v>25</v>
      </c>
      <c r="AD1595" s="5" t="s">
        <v>573</v>
      </c>
      <c r="AE1595" s="5" t="s">
        <v>574</v>
      </c>
    </row>
    <row r="1596" spans="1:72" ht="13.5" customHeight="1">
      <c r="A1596" s="7" t="str">
        <f>HYPERLINK("http://kyu.snu.ac.kr/sdhj/index.jsp?type=hj/GK14746_00IM0001_128a.jpg","1867_수북면_128a")</f>
        <v>1867_수북면_128a</v>
      </c>
      <c r="B1596" s="4">
        <v>1867</v>
      </c>
      <c r="C1596" s="4" t="s">
        <v>7522</v>
      </c>
      <c r="D1596" s="4" t="s">
        <v>7523</v>
      </c>
      <c r="E1596" s="4">
        <v>1595</v>
      </c>
      <c r="F1596" s="5">
        <v>7</v>
      </c>
      <c r="G1596" s="5" t="s">
        <v>4149</v>
      </c>
      <c r="H1596" s="5" t="s">
        <v>4150</v>
      </c>
      <c r="I1596" s="5">
        <v>28</v>
      </c>
      <c r="L1596" s="5">
        <v>3</v>
      </c>
      <c r="M1596" s="4" t="s">
        <v>6124</v>
      </c>
      <c r="N1596" s="4" t="s">
        <v>6125</v>
      </c>
      <c r="T1596" s="5" t="s">
        <v>7620</v>
      </c>
      <c r="U1596" s="5" t="s">
        <v>369</v>
      </c>
      <c r="V1596" s="5" t="s">
        <v>370</v>
      </c>
      <c r="W1596" s="5" t="s">
        <v>210</v>
      </c>
      <c r="X1596" s="5" t="s">
        <v>211</v>
      </c>
      <c r="Y1596" s="5" t="s">
        <v>6148</v>
      </c>
      <c r="Z1596" s="5" t="s">
        <v>5335</v>
      </c>
      <c r="AC1596" s="5">
        <v>74</v>
      </c>
      <c r="AD1596" s="5" t="s">
        <v>212</v>
      </c>
      <c r="AE1596" s="5" t="s">
        <v>213</v>
      </c>
      <c r="AJ1596" s="5" t="s">
        <v>35</v>
      </c>
      <c r="AK1596" s="5" t="s">
        <v>36</v>
      </c>
      <c r="AL1596" s="5" t="s">
        <v>154</v>
      </c>
      <c r="AM1596" s="5" t="s">
        <v>155</v>
      </c>
      <c r="AT1596" s="5" t="s">
        <v>369</v>
      </c>
      <c r="AU1596" s="5" t="s">
        <v>370</v>
      </c>
      <c r="AV1596" s="5" t="s">
        <v>5336</v>
      </c>
      <c r="AW1596" s="5" t="s">
        <v>5337</v>
      </c>
      <c r="BG1596" s="5" t="s">
        <v>369</v>
      </c>
      <c r="BH1596" s="5" t="s">
        <v>370</v>
      </c>
      <c r="BI1596" s="5" t="s">
        <v>5338</v>
      </c>
      <c r="BJ1596" s="5" t="s">
        <v>5160</v>
      </c>
      <c r="BK1596" s="5" t="s">
        <v>5223</v>
      </c>
      <c r="BL1596" s="5" t="s">
        <v>5224</v>
      </c>
      <c r="BM1596" s="5" t="s">
        <v>2339</v>
      </c>
      <c r="BN1596" s="5" t="s">
        <v>2340</v>
      </c>
      <c r="BO1596" s="5" t="s">
        <v>369</v>
      </c>
      <c r="BP1596" s="5" t="s">
        <v>370</v>
      </c>
      <c r="BQ1596" s="5" t="s">
        <v>6149</v>
      </c>
      <c r="BR1596" s="5" t="s">
        <v>6150</v>
      </c>
      <c r="BS1596" s="5" t="s">
        <v>160</v>
      </c>
      <c r="BT1596" s="5" t="s">
        <v>161</v>
      </c>
    </row>
    <row r="1597" spans="1:72" ht="13.5" customHeight="1">
      <c r="A1597" s="7" t="str">
        <f>HYPERLINK("http://kyu.snu.ac.kr/sdhj/index.jsp?type=hj/GK14746_00IM0001_128b.jpg","1867_수북면_128b")</f>
        <v>1867_수북면_128b</v>
      </c>
      <c r="B1597" s="4">
        <v>1867</v>
      </c>
      <c r="C1597" s="4" t="s">
        <v>7485</v>
      </c>
      <c r="D1597" s="4" t="s">
        <v>7486</v>
      </c>
      <c r="E1597" s="4">
        <v>1596</v>
      </c>
      <c r="F1597" s="5">
        <v>7</v>
      </c>
      <c r="G1597" s="5" t="s">
        <v>4149</v>
      </c>
      <c r="H1597" s="5" t="s">
        <v>4150</v>
      </c>
      <c r="I1597" s="5">
        <v>28</v>
      </c>
      <c r="L1597" s="5">
        <v>3</v>
      </c>
      <c r="M1597" s="4" t="s">
        <v>6124</v>
      </c>
      <c r="N1597" s="4" t="s">
        <v>6125</v>
      </c>
      <c r="S1597" s="5" t="s">
        <v>96</v>
      </c>
      <c r="T1597" s="5" t="s">
        <v>97</v>
      </c>
      <c r="W1597" s="5" t="s">
        <v>1817</v>
      </c>
      <c r="X1597" s="5" t="s">
        <v>1818</v>
      </c>
      <c r="Y1597" s="5" t="s">
        <v>22</v>
      </c>
      <c r="Z1597" s="5" t="s">
        <v>23</v>
      </c>
      <c r="AC1597" s="5">
        <v>68</v>
      </c>
      <c r="AD1597" s="5" t="s">
        <v>328</v>
      </c>
      <c r="AE1597" s="5" t="s">
        <v>329</v>
      </c>
      <c r="AJ1597" s="5" t="s">
        <v>35</v>
      </c>
      <c r="AK1597" s="5" t="s">
        <v>36</v>
      </c>
      <c r="AL1597" s="5" t="s">
        <v>190</v>
      </c>
      <c r="AM1597" s="5" t="s">
        <v>191</v>
      </c>
      <c r="AT1597" s="5" t="s">
        <v>369</v>
      </c>
      <c r="AU1597" s="5" t="s">
        <v>370</v>
      </c>
      <c r="AV1597" s="5" t="s">
        <v>6151</v>
      </c>
      <c r="AW1597" s="5" t="s">
        <v>4333</v>
      </c>
      <c r="BG1597" s="5" t="s">
        <v>369</v>
      </c>
      <c r="BH1597" s="5" t="s">
        <v>370</v>
      </c>
      <c r="BI1597" s="5" t="s">
        <v>4334</v>
      </c>
      <c r="BJ1597" s="5" t="s">
        <v>4335</v>
      </c>
      <c r="BK1597" s="5" t="s">
        <v>369</v>
      </c>
      <c r="BL1597" s="5" t="s">
        <v>370</v>
      </c>
      <c r="BM1597" s="5" t="s">
        <v>5045</v>
      </c>
      <c r="BN1597" s="5" t="s">
        <v>4754</v>
      </c>
      <c r="BO1597" s="5" t="s">
        <v>369</v>
      </c>
      <c r="BP1597" s="5" t="s">
        <v>370</v>
      </c>
      <c r="BQ1597" s="5" t="s">
        <v>6152</v>
      </c>
      <c r="BR1597" s="5" t="s">
        <v>6153</v>
      </c>
      <c r="BS1597" s="5" t="s">
        <v>242</v>
      </c>
      <c r="BT1597" s="5" t="s">
        <v>243</v>
      </c>
    </row>
    <row r="1598" spans="1:72" ht="13.5" customHeight="1">
      <c r="A1598" s="7" t="str">
        <f>HYPERLINK("http://kyu.snu.ac.kr/sdhj/index.jsp?type=hj/GK14746_00IM0001_128b.jpg","1867_수북면_128b")</f>
        <v>1867_수북면_128b</v>
      </c>
      <c r="B1598" s="4">
        <v>1867</v>
      </c>
      <c r="C1598" s="4" t="s">
        <v>7691</v>
      </c>
      <c r="D1598" s="4" t="s">
        <v>7692</v>
      </c>
      <c r="E1598" s="4">
        <v>1597</v>
      </c>
      <c r="F1598" s="5">
        <v>7</v>
      </c>
      <c r="G1598" s="5" t="s">
        <v>4149</v>
      </c>
      <c r="H1598" s="5" t="s">
        <v>4150</v>
      </c>
      <c r="I1598" s="5">
        <v>28</v>
      </c>
      <c r="L1598" s="5">
        <v>3</v>
      </c>
      <c r="M1598" s="4" t="s">
        <v>6124</v>
      </c>
      <c r="N1598" s="4" t="s">
        <v>6125</v>
      </c>
      <c r="S1598" s="5" t="s">
        <v>114</v>
      </c>
      <c r="T1598" s="5" t="s">
        <v>115</v>
      </c>
      <c r="Y1598" s="5" t="s">
        <v>6154</v>
      </c>
      <c r="Z1598" s="5" t="s">
        <v>6155</v>
      </c>
      <c r="AC1598" s="5">
        <v>48</v>
      </c>
      <c r="AD1598" s="5" t="s">
        <v>226</v>
      </c>
      <c r="AE1598" s="5" t="s">
        <v>227</v>
      </c>
    </row>
    <row r="1599" spans="1:72" ht="13.5" customHeight="1">
      <c r="A1599" s="7" t="str">
        <f>HYPERLINK("http://kyu.snu.ac.kr/sdhj/index.jsp?type=hj/GK14746_00IM0001_128b.jpg","1867_수북면_128b")</f>
        <v>1867_수북면_128b</v>
      </c>
      <c r="B1599" s="4">
        <v>1867</v>
      </c>
      <c r="C1599" s="4" t="s">
        <v>7627</v>
      </c>
      <c r="D1599" s="4" t="s">
        <v>7628</v>
      </c>
      <c r="E1599" s="4">
        <v>1598</v>
      </c>
      <c r="F1599" s="5">
        <v>7</v>
      </c>
      <c r="G1599" s="5" t="s">
        <v>4149</v>
      </c>
      <c r="H1599" s="5" t="s">
        <v>4150</v>
      </c>
      <c r="I1599" s="5">
        <v>28</v>
      </c>
      <c r="L1599" s="5">
        <v>3</v>
      </c>
      <c r="M1599" s="4" t="s">
        <v>6124</v>
      </c>
      <c r="N1599" s="4" t="s">
        <v>6125</v>
      </c>
      <c r="S1599" s="5" t="s">
        <v>208</v>
      </c>
      <c r="T1599" s="5" t="s">
        <v>209</v>
      </c>
      <c r="W1599" s="5" t="s">
        <v>336</v>
      </c>
      <c r="X1599" s="5" t="s">
        <v>337</v>
      </c>
      <c r="Y1599" s="5" t="s">
        <v>22</v>
      </c>
      <c r="Z1599" s="5" t="s">
        <v>23</v>
      </c>
      <c r="AC1599" s="5">
        <v>40</v>
      </c>
      <c r="AD1599" s="5" t="s">
        <v>649</v>
      </c>
      <c r="AE1599" s="5" t="s">
        <v>650</v>
      </c>
    </row>
    <row r="1600" spans="1:72" ht="13.5" customHeight="1">
      <c r="A1600" s="7" t="str">
        <f>HYPERLINK("http://kyu.snu.ac.kr/sdhj/index.jsp?type=hj/GK14746_00IM0001_128b.jpg","1867_수북면_128b")</f>
        <v>1867_수북면_128b</v>
      </c>
      <c r="B1600" s="4">
        <v>1867</v>
      </c>
      <c r="C1600" s="4" t="s">
        <v>7627</v>
      </c>
      <c r="D1600" s="4" t="s">
        <v>7628</v>
      </c>
      <c r="E1600" s="4">
        <v>1599</v>
      </c>
      <c r="F1600" s="5">
        <v>7</v>
      </c>
      <c r="G1600" s="5" t="s">
        <v>4149</v>
      </c>
      <c r="H1600" s="5" t="s">
        <v>4150</v>
      </c>
      <c r="I1600" s="5">
        <v>28</v>
      </c>
      <c r="L1600" s="5">
        <v>3</v>
      </c>
      <c r="M1600" s="4" t="s">
        <v>6124</v>
      </c>
      <c r="N1600" s="4" t="s">
        <v>6125</v>
      </c>
      <c r="S1600" s="5" t="s">
        <v>114</v>
      </c>
      <c r="T1600" s="5" t="s">
        <v>115</v>
      </c>
      <c r="Y1600" s="5" t="s">
        <v>6156</v>
      </c>
      <c r="Z1600" s="5" t="s">
        <v>6157</v>
      </c>
      <c r="AC1600" s="5">
        <v>47</v>
      </c>
      <c r="AD1600" s="5" t="s">
        <v>353</v>
      </c>
      <c r="AE1600" s="5" t="s">
        <v>354</v>
      </c>
    </row>
    <row r="1601" spans="1:72" ht="13.5" customHeight="1">
      <c r="A1601" s="7" t="str">
        <f>HYPERLINK("http://kyu.snu.ac.kr/sdhj/index.jsp?type=hj/GK14746_00IM0001_128b.jpg","1867_수북면_128b")</f>
        <v>1867_수북면_128b</v>
      </c>
      <c r="B1601" s="4">
        <v>1867</v>
      </c>
      <c r="C1601" s="4" t="s">
        <v>7627</v>
      </c>
      <c r="D1601" s="4" t="s">
        <v>7628</v>
      </c>
      <c r="E1601" s="4">
        <v>1600</v>
      </c>
      <c r="F1601" s="5">
        <v>7</v>
      </c>
      <c r="G1601" s="5" t="s">
        <v>4149</v>
      </c>
      <c r="H1601" s="5" t="s">
        <v>4150</v>
      </c>
      <c r="I1601" s="5">
        <v>28</v>
      </c>
      <c r="L1601" s="5">
        <v>3</v>
      </c>
      <c r="M1601" s="4" t="s">
        <v>6124</v>
      </c>
      <c r="N1601" s="4" t="s">
        <v>6125</v>
      </c>
      <c r="S1601" s="5" t="s">
        <v>114</v>
      </c>
      <c r="T1601" s="5" t="s">
        <v>115</v>
      </c>
      <c r="Y1601" s="5" t="s">
        <v>4826</v>
      </c>
      <c r="Z1601" s="5" t="s">
        <v>4827</v>
      </c>
      <c r="AC1601" s="5">
        <v>44</v>
      </c>
      <c r="AD1601" s="5" t="s">
        <v>583</v>
      </c>
      <c r="AE1601" s="5" t="s">
        <v>584</v>
      </c>
    </row>
    <row r="1602" spans="1:72" ht="13.5" customHeight="1">
      <c r="A1602" s="7" t="str">
        <f>HYPERLINK("http://kyu.snu.ac.kr/sdhj/index.jsp?type=hj/GK14746_00IM0001_128b.jpg","1867_수북면_128b")</f>
        <v>1867_수북면_128b</v>
      </c>
      <c r="B1602" s="4">
        <v>1867</v>
      </c>
      <c r="C1602" s="4" t="s">
        <v>7627</v>
      </c>
      <c r="D1602" s="4" t="s">
        <v>7628</v>
      </c>
      <c r="E1602" s="4">
        <v>1601</v>
      </c>
      <c r="F1602" s="5">
        <v>7</v>
      </c>
      <c r="G1602" s="5" t="s">
        <v>4149</v>
      </c>
      <c r="H1602" s="5" t="s">
        <v>4150</v>
      </c>
      <c r="I1602" s="5">
        <v>28</v>
      </c>
      <c r="L1602" s="5">
        <v>3</v>
      </c>
      <c r="M1602" s="4" t="s">
        <v>6124</v>
      </c>
      <c r="N1602" s="4" t="s">
        <v>6125</v>
      </c>
      <c r="S1602" s="5" t="s">
        <v>114</v>
      </c>
      <c r="T1602" s="5" t="s">
        <v>115</v>
      </c>
      <c r="Y1602" s="5" t="s">
        <v>6158</v>
      </c>
      <c r="Z1602" s="5" t="s">
        <v>6159</v>
      </c>
      <c r="AC1602" s="5">
        <v>41</v>
      </c>
      <c r="AD1602" s="5" t="s">
        <v>509</v>
      </c>
      <c r="AE1602" s="5" t="s">
        <v>510</v>
      </c>
    </row>
    <row r="1603" spans="1:72" ht="13.5" customHeight="1">
      <c r="A1603" s="7" t="str">
        <f>HYPERLINK("http://kyu.snu.ac.kr/sdhj/index.jsp?type=hj/GK14746_00IM0001_128b.jpg","1867_수북면_128b")</f>
        <v>1867_수북면_128b</v>
      </c>
      <c r="B1603" s="4">
        <v>1867</v>
      </c>
      <c r="C1603" s="4" t="s">
        <v>7627</v>
      </c>
      <c r="D1603" s="4" t="s">
        <v>7628</v>
      </c>
      <c r="E1603" s="4">
        <v>1602</v>
      </c>
      <c r="F1603" s="5">
        <v>7</v>
      </c>
      <c r="G1603" s="5" t="s">
        <v>4149</v>
      </c>
      <c r="H1603" s="5" t="s">
        <v>4150</v>
      </c>
      <c r="I1603" s="5">
        <v>28</v>
      </c>
      <c r="L1603" s="5">
        <v>3</v>
      </c>
      <c r="M1603" s="4" t="s">
        <v>6124</v>
      </c>
      <c r="N1603" s="4" t="s">
        <v>6125</v>
      </c>
      <c r="S1603" s="5" t="s">
        <v>114</v>
      </c>
      <c r="T1603" s="5" t="s">
        <v>115</v>
      </c>
      <c r="Y1603" s="5" t="s">
        <v>6160</v>
      </c>
      <c r="Z1603" s="5" t="s">
        <v>6161</v>
      </c>
      <c r="AC1603" s="5">
        <v>38</v>
      </c>
      <c r="AD1603" s="5" t="s">
        <v>374</v>
      </c>
      <c r="AE1603" s="5" t="s">
        <v>375</v>
      </c>
    </row>
    <row r="1604" spans="1:72" ht="13.5" customHeight="1">
      <c r="A1604" s="7" t="str">
        <f>HYPERLINK("http://kyu.snu.ac.kr/sdhj/index.jsp?type=hj/GK14746_00IM0001_128b.jpg","1867_수북면_128b")</f>
        <v>1867_수북면_128b</v>
      </c>
      <c r="B1604" s="4">
        <v>1867</v>
      </c>
      <c r="C1604" s="4" t="s">
        <v>7627</v>
      </c>
      <c r="D1604" s="4" t="s">
        <v>7628</v>
      </c>
      <c r="E1604" s="4">
        <v>1603</v>
      </c>
      <c r="F1604" s="5">
        <v>7</v>
      </c>
      <c r="G1604" s="5" t="s">
        <v>4149</v>
      </c>
      <c r="H1604" s="5" t="s">
        <v>4150</v>
      </c>
      <c r="I1604" s="5">
        <v>28</v>
      </c>
      <c r="L1604" s="5">
        <v>4</v>
      </c>
      <c r="M1604" s="4" t="s">
        <v>6162</v>
      </c>
      <c r="N1604" s="4" t="s">
        <v>6163</v>
      </c>
      <c r="T1604" s="5" t="s">
        <v>7472</v>
      </c>
      <c r="U1604" s="5" t="s">
        <v>369</v>
      </c>
      <c r="V1604" s="5" t="s">
        <v>370</v>
      </c>
      <c r="W1604" s="5" t="s">
        <v>210</v>
      </c>
      <c r="X1604" s="5" t="s">
        <v>211</v>
      </c>
      <c r="Y1604" s="5" t="s">
        <v>6164</v>
      </c>
      <c r="Z1604" s="5" t="s">
        <v>6165</v>
      </c>
      <c r="AC1604" s="5">
        <v>36</v>
      </c>
      <c r="AD1604" s="5" t="s">
        <v>426</v>
      </c>
      <c r="AE1604" s="5" t="s">
        <v>427</v>
      </c>
      <c r="AJ1604" s="5" t="s">
        <v>35</v>
      </c>
      <c r="AK1604" s="5" t="s">
        <v>36</v>
      </c>
      <c r="AL1604" s="5" t="s">
        <v>154</v>
      </c>
      <c r="AM1604" s="5" t="s">
        <v>155</v>
      </c>
      <c r="AT1604" s="5" t="s">
        <v>369</v>
      </c>
      <c r="AU1604" s="5" t="s">
        <v>370</v>
      </c>
      <c r="AV1604" s="5" t="s">
        <v>6166</v>
      </c>
      <c r="AW1604" s="5" t="s">
        <v>6167</v>
      </c>
      <c r="BG1604" s="5" t="s">
        <v>369</v>
      </c>
      <c r="BH1604" s="5" t="s">
        <v>370</v>
      </c>
      <c r="BI1604" s="5" t="s">
        <v>5927</v>
      </c>
      <c r="BJ1604" s="5" t="s">
        <v>5928</v>
      </c>
      <c r="BK1604" s="5" t="s">
        <v>369</v>
      </c>
      <c r="BL1604" s="5" t="s">
        <v>370</v>
      </c>
      <c r="BM1604" s="5" t="s">
        <v>5501</v>
      </c>
      <c r="BN1604" s="5" t="s">
        <v>5001</v>
      </c>
      <c r="BO1604" s="5" t="s">
        <v>369</v>
      </c>
      <c r="BP1604" s="5" t="s">
        <v>370</v>
      </c>
      <c r="BQ1604" s="5" t="s">
        <v>6168</v>
      </c>
      <c r="BR1604" s="5" t="s">
        <v>6169</v>
      </c>
      <c r="BS1604" s="5" t="s">
        <v>428</v>
      </c>
      <c r="BT1604" s="5" t="s">
        <v>429</v>
      </c>
    </row>
    <row r="1605" spans="1:72" ht="13.5" customHeight="1">
      <c r="A1605" s="7" t="str">
        <f>HYPERLINK("http://kyu.snu.ac.kr/sdhj/index.jsp?type=hj/GK14746_00IM0001_128b.jpg","1867_수북면_128b")</f>
        <v>1867_수북면_128b</v>
      </c>
      <c r="B1605" s="4">
        <v>1867</v>
      </c>
      <c r="C1605" s="4" t="s">
        <v>7555</v>
      </c>
      <c r="D1605" s="4" t="s">
        <v>7556</v>
      </c>
      <c r="E1605" s="4">
        <v>1604</v>
      </c>
      <c r="F1605" s="5">
        <v>7</v>
      </c>
      <c r="G1605" s="5" t="s">
        <v>4149</v>
      </c>
      <c r="H1605" s="5" t="s">
        <v>4150</v>
      </c>
      <c r="I1605" s="5">
        <v>28</v>
      </c>
      <c r="L1605" s="5">
        <v>4</v>
      </c>
      <c r="M1605" s="4" t="s">
        <v>6162</v>
      </c>
      <c r="N1605" s="4" t="s">
        <v>6163</v>
      </c>
      <c r="S1605" s="5" t="s">
        <v>254</v>
      </c>
      <c r="T1605" s="5" t="s">
        <v>255</v>
      </c>
      <c r="Y1605" s="5" t="s">
        <v>3120</v>
      </c>
      <c r="Z1605" s="5" t="s">
        <v>3121</v>
      </c>
      <c r="AC1605" s="5">
        <v>34</v>
      </c>
      <c r="AD1605" s="5" t="s">
        <v>495</v>
      </c>
      <c r="AE1605" s="5" t="s">
        <v>496</v>
      </c>
    </row>
    <row r="1606" spans="1:72" ht="13.5" customHeight="1">
      <c r="A1606" s="7" t="str">
        <f>HYPERLINK("http://kyu.snu.ac.kr/sdhj/index.jsp?type=hj/GK14746_00IM0001_128b.jpg","1867_수북면_128b")</f>
        <v>1867_수북면_128b</v>
      </c>
      <c r="B1606" s="4">
        <v>1867</v>
      </c>
      <c r="C1606" s="4" t="s">
        <v>7478</v>
      </c>
      <c r="D1606" s="4" t="s">
        <v>7479</v>
      </c>
      <c r="E1606" s="4">
        <v>1605</v>
      </c>
      <c r="F1606" s="5">
        <v>7</v>
      </c>
      <c r="G1606" s="5" t="s">
        <v>4149</v>
      </c>
      <c r="H1606" s="5" t="s">
        <v>4150</v>
      </c>
      <c r="I1606" s="5">
        <v>28</v>
      </c>
      <c r="L1606" s="5">
        <v>4</v>
      </c>
      <c r="M1606" s="4" t="s">
        <v>6162</v>
      </c>
      <c r="N1606" s="4" t="s">
        <v>6163</v>
      </c>
      <c r="S1606" s="5" t="s">
        <v>254</v>
      </c>
      <c r="T1606" s="5" t="s">
        <v>255</v>
      </c>
      <c r="Y1606" s="5" t="s">
        <v>2236</v>
      </c>
      <c r="Z1606" s="5" t="s">
        <v>2237</v>
      </c>
      <c r="AC1606" s="5">
        <v>29</v>
      </c>
      <c r="AD1606" s="5" t="s">
        <v>120</v>
      </c>
      <c r="AE1606" s="5" t="s">
        <v>121</v>
      </c>
    </row>
    <row r="1607" spans="1:72" ht="13.5" customHeight="1">
      <c r="A1607" s="7" t="str">
        <f>HYPERLINK("http://kyu.snu.ac.kr/sdhj/index.jsp?type=hj/GK14746_00IM0001_128b.jpg","1867_수북면_128b")</f>
        <v>1867_수북면_128b</v>
      </c>
      <c r="B1607" s="4">
        <v>1867</v>
      </c>
      <c r="C1607" s="4" t="s">
        <v>7478</v>
      </c>
      <c r="D1607" s="4" t="s">
        <v>7479</v>
      </c>
      <c r="E1607" s="4">
        <v>1606</v>
      </c>
      <c r="F1607" s="5">
        <v>7</v>
      </c>
      <c r="G1607" s="5" t="s">
        <v>4149</v>
      </c>
      <c r="H1607" s="5" t="s">
        <v>4150</v>
      </c>
      <c r="I1607" s="5">
        <v>28</v>
      </c>
      <c r="L1607" s="5">
        <v>4</v>
      </c>
      <c r="M1607" s="4" t="s">
        <v>6162</v>
      </c>
      <c r="N1607" s="4" t="s">
        <v>6163</v>
      </c>
      <c r="S1607" s="5" t="s">
        <v>114</v>
      </c>
      <c r="T1607" s="5" t="s">
        <v>115</v>
      </c>
      <c r="Y1607" s="5" t="s">
        <v>6170</v>
      </c>
      <c r="Z1607" s="5" t="s">
        <v>6171</v>
      </c>
      <c r="AC1607" s="5">
        <v>15</v>
      </c>
      <c r="AD1607" s="5" t="s">
        <v>128</v>
      </c>
      <c r="AE1607" s="5" t="s">
        <v>129</v>
      </c>
    </row>
    <row r="1608" spans="1:72" ht="13.5" customHeight="1">
      <c r="A1608" s="7" t="str">
        <f>HYPERLINK("http://kyu.snu.ac.kr/sdhj/index.jsp?type=hj/GK14746_00IM0001_128b.jpg","1867_수북면_128b")</f>
        <v>1867_수북면_128b</v>
      </c>
      <c r="B1608" s="4">
        <v>1867</v>
      </c>
      <c r="C1608" s="4" t="s">
        <v>7478</v>
      </c>
      <c r="D1608" s="4" t="s">
        <v>7479</v>
      </c>
      <c r="E1608" s="4">
        <v>1607</v>
      </c>
      <c r="F1608" s="5">
        <v>7</v>
      </c>
      <c r="G1608" s="5" t="s">
        <v>4149</v>
      </c>
      <c r="H1608" s="5" t="s">
        <v>4150</v>
      </c>
      <c r="I1608" s="5">
        <v>28</v>
      </c>
      <c r="L1608" s="5">
        <v>5</v>
      </c>
      <c r="M1608" s="4" t="s">
        <v>6172</v>
      </c>
      <c r="N1608" s="4" t="s">
        <v>6173</v>
      </c>
      <c r="T1608" s="5" t="s">
        <v>7948</v>
      </c>
      <c r="U1608" s="5" t="s">
        <v>369</v>
      </c>
      <c r="V1608" s="5" t="s">
        <v>370</v>
      </c>
      <c r="W1608" s="5" t="s">
        <v>595</v>
      </c>
      <c r="X1608" s="5" t="s">
        <v>596</v>
      </c>
      <c r="Y1608" s="5" t="s">
        <v>6174</v>
      </c>
      <c r="Z1608" s="5" t="s">
        <v>6175</v>
      </c>
      <c r="AC1608" s="5">
        <v>34</v>
      </c>
      <c r="AD1608" s="5" t="s">
        <v>495</v>
      </c>
      <c r="AE1608" s="5" t="s">
        <v>496</v>
      </c>
      <c r="AJ1608" s="5" t="s">
        <v>35</v>
      </c>
      <c r="AK1608" s="5" t="s">
        <v>36</v>
      </c>
      <c r="AL1608" s="5" t="s">
        <v>428</v>
      </c>
      <c r="AM1608" s="5" t="s">
        <v>429</v>
      </c>
      <c r="AT1608" s="5" t="s">
        <v>369</v>
      </c>
      <c r="AU1608" s="5" t="s">
        <v>370</v>
      </c>
      <c r="AV1608" s="5" t="s">
        <v>6176</v>
      </c>
      <c r="AW1608" s="5" t="s">
        <v>6177</v>
      </c>
      <c r="BG1608" s="5" t="s">
        <v>369</v>
      </c>
      <c r="BH1608" s="5" t="s">
        <v>370</v>
      </c>
      <c r="BI1608" s="5" t="s">
        <v>5470</v>
      </c>
      <c r="BJ1608" s="5" t="s">
        <v>5471</v>
      </c>
      <c r="BK1608" s="5" t="s">
        <v>369</v>
      </c>
      <c r="BL1608" s="5" t="s">
        <v>370</v>
      </c>
      <c r="BM1608" s="5" t="s">
        <v>5343</v>
      </c>
      <c r="BN1608" s="5" t="s">
        <v>5344</v>
      </c>
      <c r="BO1608" s="5" t="s">
        <v>369</v>
      </c>
      <c r="BP1608" s="5" t="s">
        <v>370</v>
      </c>
      <c r="BQ1608" s="5" t="s">
        <v>6178</v>
      </c>
      <c r="BR1608" s="5" t="s">
        <v>6179</v>
      </c>
      <c r="BS1608" s="5" t="s">
        <v>228</v>
      </c>
      <c r="BT1608" s="5" t="s">
        <v>229</v>
      </c>
    </row>
    <row r="1609" spans="1:72" ht="13.5" customHeight="1">
      <c r="A1609" s="7" t="str">
        <f>HYPERLINK("http://kyu.snu.ac.kr/sdhj/index.jsp?type=hj/GK14746_00IM0001_128b.jpg","1867_수북면_128b")</f>
        <v>1867_수북면_128b</v>
      </c>
      <c r="B1609" s="4">
        <v>1867</v>
      </c>
      <c r="C1609" s="4" t="s">
        <v>7505</v>
      </c>
      <c r="D1609" s="4" t="s">
        <v>7506</v>
      </c>
      <c r="E1609" s="4">
        <v>1608</v>
      </c>
      <c r="F1609" s="5">
        <v>7</v>
      </c>
      <c r="G1609" s="5" t="s">
        <v>4149</v>
      </c>
      <c r="H1609" s="5" t="s">
        <v>4150</v>
      </c>
      <c r="I1609" s="5">
        <v>28</v>
      </c>
      <c r="L1609" s="5">
        <v>5</v>
      </c>
      <c r="M1609" s="4" t="s">
        <v>6172</v>
      </c>
      <c r="N1609" s="4" t="s">
        <v>6173</v>
      </c>
      <c r="S1609" s="5" t="s">
        <v>96</v>
      </c>
      <c r="T1609" s="5" t="s">
        <v>97</v>
      </c>
      <c r="W1609" s="5" t="s">
        <v>78</v>
      </c>
      <c r="X1609" s="5" t="s">
        <v>79</v>
      </c>
      <c r="Y1609" s="5" t="s">
        <v>22</v>
      </c>
      <c r="Z1609" s="5" t="s">
        <v>23</v>
      </c>
      <c r="AC1609" s="5">
        <v>31</v>
      </c>
      <c r="AD1609" s="5" t="s">
        <v>324</v>
      </c>
      <c r="AE1609" s="5" t="s">
        <v>325</v>
      </c>
      <c r="AJ1609" s="5" t="s">
        <v>35</v>
      </c>
      <c r="AK1609" s="5" t="s">
        <v>36</v>
      </c>
      <c r="AL1609" s="5" t="s">
        <v>160</v>
      </c>
      <c r="AM1609" s="5" t="s">
        <v>161</v>
      </c>
      <c r="AT1609" s="5" t="s">
        <v>369</v>
      </c>
      <c r="AU1609" s="5" t="s">
        <v>370</v>
      </c>
      <c r="AV1609" s="5" t="s">
        <v>6180</v>
      </c>
      <c r="AW1609" s="5" t="s">
        <v>6181</v>
      </c>
      <c r="BG1609" s="5" t="s">
        <v>369</v>
      </c>
      <c r="BH1609" s="5" t="s">
        <v>370</v>
      </c>
      <c r="BI1609" s="5" t="s">
        <v>5343</v>
      </c>
      <c r="BJ1609" s="5" t="s">
        <v>5344</v>
      </c>
      <c r="BK1609" s="5" t="s">
        <v>369</v>
      </c>
      <c r="BL1609" s="5" t="s">
        <v>370</v>
      </c>
      <c r="BM1609" s="5" t="s">
        <v>6182</v>
      </c>
      <c r="BN1609" s="5" t="s">
        <v>6183</v>
      </c>
      <c r="BO1609" s="5" t="s">
        <v>369</v>
      </c>
      <c r="BP1609" s="5" t="s">
        <v>370</v>
      </c>
      <c r="BQ1609" s="5" t="s">
        <v>6184</v>
      </c>
      <c r="BR1609" s="5" t="s">
        <v>6185</v>
      </c>
      <c r="BS1609" s="5" t="s">
        <v>342</v>
      </c>
      <c r="BT1609" s="5" t="s">
        <v>343</v>
      </c>
    </row>
    <row r="1610" spans="1:72" ht="13.5" customHeight="1">
      <c r="A1610" s="7" t="str">
        <f>HYPERLINK("http://kyu.snu.ac.kr/sdhj/index.jsp?type=hj/GK14746_00IM0001_128b.jpg","1867_수북면_128b")</f>
        <v>1867_수북면_128b</v>
      </c>
      <c r="B1610" s="4">
        <v>1867</v>
      </c>
      <c r="C1610" s="4" t="s">
        <v>7681</v>
      </c>
      <c r="D1610" s="4" t="s">
        <v>7682</v>
      </c>
      <c r="E1610" s="4">
        <v>1609</v>
      </c>
      <c r="F1610" s="5">
        <v>7</v>
      </c>
      <c r="G1610" s="5" t="s">
        <v>4149</v>
      </c>
      <c r="H1610" s="5" t="s">
        <v>4150</v>
      </c>
      <c r="I1610" s="5">
        <v>28</v>
      </c>
      <c r="L1610" s="5">
        <v>5</v>
      </c>
      <c r="M1610" s="4" t="s">
        <v>6172</v>
      </c>
      <c r="N1610" s="4" t="s">
        <v>6173</v>
      </c>
      <c r="S1610" s="5" t="s">
        <v>254</v>
      </c>
      <c r="T1610" s="5" t="s">
        <v>255</v>
      </c>
      <c r="Y1610" s="5" t="s">
        <v>3246</v>
      </c>
      <c r="Z1610" s="5" t="s">
        <v>3247</v>
      </c>
      <c r="AC1610" s="5">
        <v>18</v>
      </c>
      <c r="AD1610" s="5" t="s">
        <v>888</v>
      </c>
      <c r="AE1610" s="5" t="s">
        <v>889</v>
      </c>
    </row>
    <row r="1611" spans="1:72" ht="13.5" customHeight="1">
      <c r="A1611" s="7" t="str">
        <f>HYPERLINK("http://kyu.snu.ac.kr/sdhj/index.jsp?type=hj/GK14746_00IM0001_128b.jpg","1867_수북면_128b")</f>
        <v>1867_수북면_128b</v>
      </c>
      <c r="B1611" s="4">
        <v>1867</v>
      </c>
      <c r="C1611" s="4" t="s">
        <v>7768</v>
      </c>
      <c r="D1611" s="4" t="s">
        <v>7769</v>
      </c>
      <c r="E1611" s="4">
        <v>1610</v>
      </c>
      <c r="F1611" s="5">
        <v>7</v>
      </c>
      <c r="G1611" s="5" t="s">
        <v>4149</v>
      </c>
      <c r="H1611" s="5" t="s">
        <v>4150</v>
      </c>
      <c r="I1611" s="5">
        <v>28</v>
      </c>
      <c r="L1611" s="5">
        <v>5</v>
      </c>
      <c r="M1611" s="4" t="s">
        <v>6172</v>
      </c>
      <c r="N1611" s="4" t="s">
        <v>6173</v>
      </c>
      <c r="S1611" s="5" t="s">
        <v>254</v>
      </c>
      <c r="T1611" s="5" t="s">
        <v>255</v>
      </c>
      <c r="Y1611" s="5" t="s">
        <v>6186</v>
      </c>
      <c r="Z1611" s="5" t="s">
        <v>6187</v>
      </c>
      <c r="AC1611" s="5">
        <v>15</v>
      </c>
      <c r="AD1611" s="5" t="s">
        <v>128</v>
      </c>
      <c r="AE1611" s="5" t="s">
        <v>129</v>
      </c>
    </row>
    <row r="1612" spans="1:72" ht="13.5" customHeight="1">
      <c r="A1612" s="7" t="str">
        <f>HYPERLINK("http://kyu.snu.ac.kr/sdhj/index.jsp?type=hj/GK14746_00IM0001_128b.jpg","1867_수북면_128b")</f>
        <v>1867_수북면_128b</v>
      </c>
      <c r="B1612" s="4">
        <v>1867</v>
      </c>
      <c r="C1612" s="4" t="s">
        <v>7768</v>
      </c>
      <c r="D1612" s="4" t="s">
        <v>7769</v>
      </c>
      <c r="E1612" s="4">
        <v>1611</v>
      </c>
      <c r="F1612" s="5">
        <v>7</v>
      </c>
      <c r="G1612" s="5" t="s">
        <v>4149</v>
      </c>
      <c r="H1612" s="5" t="s">
        <v>4150</v>
      </c>
      <c r="I1612" s="5">
        <v>28</v>
      </c>
      <c r="L1612" s="5">
        <v>5</v>
      </c>
      <c r="M1612" s="4" t="s">
        <v>6172</v>
      </c>
      <c r="N1612" s="4" t="s">
        <v>6173</v>
      </c>
      <c r="S1612" s="5" t="s">
        <v>114</v>
      </c>
      <c r="T1612" s="5" t="s">
        <v>115</v>
      </c>
      <c r="Y1612" s="5" t="s">
        <v>2903</v>
      </c>
      <c r="Z1612" s="5" t="s">
        <v>2904</v>
      </c>
      <c r="AC1612" s="5">
        <v>8</v>
      </c>
      <c r="AD1612" s="5" t="s">
        <v>328</v>
      </c>
      <c r="AE1612" s="5" t="s">
        <v>329</v>
      </c>
    </row>
    <row r="1613" spans="1:72" ht="13.5" customHeight="1">
      <c r="A1613" s="7" t="str">
        <f>HYPERLINK("http://kyu.snu.ac.kr/sdhj/index.jsp?type=hj/GK14746_00IM0001_128b.jpg","1867_수북면_128b")</f>
        <v>1867_수북면_128b</v>
      </c>
      <c r="B1613" s="4">
        <v>1867</v>
      </c>
      <c r="C1613" s="4" t="s">
        <v>7768</v>
      </c>
      <c r="D1613" s="4" t="s">
        <v>7769</v>
      </c>
      <c r="E1613" s="4">
        <v>1612</v>
      </c>
      <c r="F1613" s="5">
        <v>7</v>
      </c>
      <c r="G1613" s="5" t="s">
        <v>4149</v>
      </c>
      <c r="H1613" s="5" t="s">
        <v>4150</v>
      </c>
      <c r="I1613" s="5">
        <v>29</v>
      </c>
      <c r="J1613" s="5" t="s">
        <v>6188</v>
      </c>
      <c r="K1613" s="5" t="s">
        <v>6189</v>
      </c>
      <c r="L1613" s="5">
        <v>1</v>
      </c>
      <c r="M1613" s="4" t="s">
        <v>6190</v>
      </c>
      <c r="N1613" s="4" t="s">
        <v>1575</v>
      </c>
      <c r="T1613" s="5" t="s">
        <v>7948</v>
      </c>
      <c r="U1613" s="5" t="s">
        <v>369</v>
      </c>
      <c r="V1613" s="5" t="s">
        <v>370</v>
      </c>
      <c r="W1613" s="5" t="s">
        <v>2777</v>
      </c>
      <c r="X1613" s="5" t="s">
        <v>2778</v>
      </c>
      <c r="Y1613" s="5" t="s">
        <v>3057</v>
      </c>
      <c r="Z1613" s="5" t="s">
        <v>2896</v>
      </c>
      <c r="AC1613" s="5">
        <v>21</v>
      </c>
      <c r="AD1613" s="5" t="s">
        <v>126</v>
      </c>
      <c r="AE1613" s="5" t="s">
        <v>127</v>
      </c>
      <c r="AJ1613" s="5" t="s">
        <v>35</v>
      </c>
      <c r="AK1613" s="5" t="s">
        <v>36</v>
      </c>
      <c r="AL1613" s="5" t="s">
        <v>428</v>
      </c>
      <c r="AM1613" s="5" t="s">
        <v>429</v>
      </c>
      <c r="AT1613" s="5" t="s">
        <v>369</v>
      </c>
      <c r="AU1613" s="5" t="s">
        <v>370</v>
      </c>
      <c r="AV1613" s="5" t="s">
        <v>4300</v>
      </c>
      <c r="AW1613" s="5" t="s">
        <v>4301</v>
      </c>
      <c r="BG1613" s="5" t="s">
        <v>369</v>
      </c>
      <c r="BH1613" s="5" t="s">
        <v>370</v>
      </c>
      <c r="BI1613" s="5" t="s">
        <v>6191</v>
      </c>
      <c r="BJ1613" s="5" t="s">
        <v>6192</v>
      </c>
      <c r="BK1613" s="5" t="s">
        <v>4591</v>
      </c>
      <c r="BL1613" s="5" t="s">
        <v>4592</v>
      </c>
      <c r="BM1613" s="5" t="s">
        <v>6193</v>
      </c>
      <c r="BN1613" s="5" t="s">
        <v>6194</v>
      </c>
      <c r="BO1613" s="5" t="s">
        <v>369</v>
      </c>
      <c r="BP1613" s="5" t="s">
        <v>370</v>
      </c>
      <c r="BQ1613" s="5" t="s">
        <v>6195</v>
      </c>
      <c r="BR1613" s="5" t="s">
        <v>6196</v>
      </c>
      <c r="BS1613" s="5" t="s">
        <v>659</v>
      </c>
      <c r="BT1613" s="5" t="s">
        <v>660</v>
      </c>
    </row>
    <row r="1614" spans="1:72" ht="13.5" customHeight="1">
      <c r="A1614" s="7" t="str">
        <f>HYPERLINK("http://kyu.snu.ac.kr/sdhj/index.jsp?type=hj/GK14746_00IM0001_128b.jpg","1867_수북면_128b")</f>
        <v>1867_수북면_128b</v>
      </c>
      <c r="B1614" s="4">
        <v>1867</v>
      </c>
      <c r="C1614" s="4" t="s">
        <v>7681</v>
      </c>
      <c r="D1614" s="4" t="s">
        <v>7682</v>
      </c>
      <c r="E1614" s="4">
        <v>1613</v>
      </c>
      <c r="F1614" s="5">
        <v>7</v>
      </c>
      <c r="G1614" s="5" t="s">
        <v>4149</v>
      </c>
      <c r="H1614" s="5" t="s">
        <v>4150</v>
      </c>
      <c r="I1614" s="5">
        <v>29</v>
      </c>
      <c r="L1614" s="5">
        <v>1</v>
      </c>
      <c r="M1614" s="4" t="s">
        <v>6190</v>
      </c>
      <c r="N1614" s="4" t="s">
        <v>1575</v>
      </c>
      <c r="S1614" s="5" t="s">
        <v>2448</v>
      </c>
      <c r="T1614" s="5" t="s">
        <v>2449</v>
      </c>
      <c r="Y1614" s="5" t="s">
        <v>4374</v>
      </c>
      <c r="Z1614" s="5" t="s">
        <v>4375</v>
      </c>
      <c r="AC1614" s="5">
        <v>24</v>
      </c>
      <c r="AD1614" s="5" t="s">
        <v>268</v>
      </c>
      <c r="AE1614" s="5" t="s">
        <v>269</v>
      </c>
    </row>
    <row r="1615" spans="1:72" ht="13.5" customHeight="1">
      <c r="A1615" s="7" t="str">
        <f>HYPERLINK("http://kyu.snu.ac.kr/sdhj/index.jsp?type=hj/GK14746_00IM0001_128b.jpg","1867_수북면_128b")</f>
        <v>1867_수북면_128b</v>
      </c>
      <c r="B1615" s="4">
        <v>1867</v>
      </c>
      <c r="C1615" s="4" t="s">
        <v>7566</v>
      </c>
      <c r="D1615" s="4" t="s">
        <v>7567</v>
      </c>
      <c r="E1615" s="4">
        <v>1614</v>
      </c>
      <c r="F1615" s="5">
        <v>7</v>
      </c>
      <c r="G1615" s="5" t="s">
        <v>4149</v>
      </c>
      <c r="H1615" s="5" t="s">
        <v>4150</v>
      </c>
      <c r="I1615" s="5">
        <v>29</v>
      </c>
      <c r="L1615" s="5">
        <v>1</v>
      </c>
      <c r="M1615" s="4" t="s">
        <v>6190</v>
      </c>
      <c r="N1615" s="4" t="s">
        <v>1575</v>
      </c>
      <c r="S1615" s="5" t="s">
        <v>254</v>
      </c>
      <c r="T1615" s="5" t="s">
        <v>255</v>
      </c>
      <c r="Y1615" s="5" t="s">
        <v>6190</v>
      </c>
      <c r="Z1615" s="5" t="s">
        <v>1575</v>
      </c>
      <c r="AC1615" s="5">
        <v>15</v>
      </c>
      <c r="AD1615" s="5" t="s">
        <v>128</v>
      </c>
      <c r="AE1615" s="5" t="s">
        <v>129</v>
      </c>
    </row>
    <row r="1616" spans="1:72" ht="13.5" customHeight="1">
      <c r="A1616" s="7" t="str">
        <f>HYPERLINK("http://kyu.snu.ac.kr/sdhj/index.jsp?type=hj/GK14746_00IM0001_128b.jpg","1867_수북면_128b")</f>
        <v>1867_수북면_128b</v>
      </c>
      <c r="B1616" s="4">
        <v>1867</v>
      </c>
      <c r="C1616" s="4" t="s">
        <v>7566</v>
      </c>
      <c r="D1616" s="4" t="s">
        <v>7567</v>
      </c>
      <c r="E1616" s="4">
        <v>1615</v>
      </c>
      <c r="F1616" s="5">
        <v>7</v>
      </c>
      <c r="G1616" s="5" t="s">
        <v>4149</v>
      </c>
      <c r="H1616" s="5" t="s">
        <v>4150</v>
      </c>
      <c r="I1616" s="5">
        <v>29</v>
      </c>
      <c r="L1616" s="5">
        <v>2</v>
      </c>
      <c r="M1616" s="4" t="s">
        <v>6197</v>
      </c>
      <c r="N1616" s="4" t="s">
        <v>6198</v>
      </c>
      <c r="O1616" s="5" t="s">
        <v>14</v>
      </c>
      <c r="P1616" s="5" t="s">
        <v>15</v>
      </c>
      <c r="T1616" s="5" t="s">
        <v>7587</v>
      </c>
      <c r="U1616" s="5" t="s">
        <v>369</v>
      </c>
      <c r="V1616" s="5" t="s">
        <v>370</v>
      </c>
      <c r="W1616" s="5" t="s">
        <v>336</v>
      </c>
      <c r="X1616" s="5" t="s">
        <v>337</v>
      </c>
      <c r="Y1616" s="5" t="s">
        <v>434</v>
      </c>
      <c r="Z1616" s="5" t="s">
        <v>435</v>
      </c>
      <c r="AC1616" s="5">
        <v>21</v>
      </c>
      <c r="AD1616" s="5" t="s">
        <v>126</v>
      </c>
      <c r="AE1616" s="5" t="s">
        <v>127</v>
      </c>
      <c r="AJ1616" s="5" t="s">
        <v>35</v>
      </c>
      <c r="AK1616" s="5" t="s">
        <v>36</v>
      </c>
      <c r="AL1616" s="5" t="s">
        <v>342</v>
      </c>
      <c r="AM1616" s="5" t="s">
        <v>343</v>
      </c>
      <c r="AT1616" s="5" t="s">
        <v>369</v>
      </c>
      <c r="AU1616" s="5" t="s">
        <v>370</v>
      </c>
      <c r="AV1616" s="5" t="s">
        <v>4386</v>
      </c>
      <c r="AW1616" s="5" t="s">
        <v>4387</v>
      </c>
      <c r="BG1616" s="5" t="s">
        <v>369</v>
      </c>
      <c r="BH1616" s="5" t="s">
        <v>370</v>
      </c>
      <c r="BI1616" s="5" t="s">
        <v>5837</v>
      </c>
      <c r="BJ1616" s="5" t="s">
        <v>5838</v>
      </c>
      <c r="BK1616" s="5" t="s">
        <v>4591</v>
      </c>
      <c r="BL1616" s="5" t="s">
        <v>4592</v>
      </c>
      <c r="BM1616" s="5" t="s">
        <v>5839</v>
      </c>
      <c r="BN1616" s="5" t="s">
        <v>3433</v>
      </c>
      <c r="BO1616" s="5" t="s">
        <v>369</v>
      </c>
      <c r="BP1616" s="5" t="s">
        <v>370</v>
      </c>
      <c r="BQ1616" s="5" t="s">
        <v>6199</v>
      </c>
      <c r="BR1616" s="5" t="s">
        <v>6200</v>
      </c>
      <c r="BS1616" s="5" t="s">
        <v>322</v>
      </c>
      <c r="BT1616" s="5" t="s">
        <v>323</v>
      </c>
    </row>
    <row r="1617" spans="1:72" ht="13.5" customHeight="1">
      <c r="A1617" s="7" t="str">
        <f>HYPERLINK("http://kyu.snu.ac.kr/sdhj/index.jsp?type=hj/GK14746_00IM0001_128b.jpg","1867_수북면_128b")</f>
        <v>1867_수북면_128b</v>
      </c>
      <c r="B1617" s="4">
        <v>1867</v>
      </c>
      <c r="C1617" s="4" t="s">
        <v>7735</v>
      </c>
      <c r="D1617" s="4" t="s">
        <v>7736</v>
      </c>
      <c r="E1617" s="4">
        <v>1616</v>
      </c>
      <c r="F1617" s="5">
        <v>7</v>
      </c>
      <c r="G1617" s="5" t="s">
        <v>4149</v>
      </c>
      <c r="H1617" s="5" t="s">
        <v>4150</v>
      </c>
      <c r="I1617" s="5">
        <v>29</v>
      </c>
      <c r="L1617" s="5">
        <v>2</v>
      </c>
      <c r="M1617" s="4" t="s">
        <v>6197</v>
      </c>
      <c r="N1617" s="4" t="s">
        <v>6198</v>
      </c>
      <c r="S1617" s="5" t="s">
        <v>254</v>
      </c>
      <c r="T1617" s="5" t="s">
        <v>255</v>
      </c>
      <c r="Y1617" s="5" t="s">
        <v>6201</v>
      </c>
      <c r="Z1617" s="5" t="s">
        <v>6202</v>
      </c>
      <c r="AC1617" s="5">
        <v>8</v>
      </c>
      <c r="AD1617" s="5" t="s">
        <v>328</v>
      </c>
      <c r="AE1617" s="5" t="s">
        <v>329</v>
      </c>
    </row>
    <row r="1618" spans="1:72" ht="13.5" customHeight="1">
      <c r="A1618" s="7" t="str">
        <f>HYPERLINK("http://kyu.snu.ac.kr/sdhj/index.jsp?type=hj/GK14746_00IM0001_128b.jpg","1867_수북면_128b")</f>
        <v>1867_수북면_128b</v>
      </c>
      <c r="B1618" s="4">
        <v>1867</v>
      </c>
      <c r="C1618" s="4" t="s">
        <v>7592</v>
      </c>
      <c r="D1618" s="4" t="s">
        <v>7593</v>
      </c>
      <c r="E1618" s="4">
        <v>1617</v>
      </c>
      <c r="F1618" s="5">
        <v>7</v>
      </c>
      <c r="G1618" s="5" t="s">
        <v>4149</v>
      </c>
      <c r="H1618" s="5" t="s">
        <v>4150</v>
      </c>
      <c r="I1618" s="5">
        <v>29</v>
      </c>
      <c r="L1618" s="5">
        <v>2</v>
      </c>
      <c r="M1618" s="4" t="s">
        <v>6197</v>
      </c>
      <c r="N1618" s="4" t="s">
        <v>6198</v>
      </c>
      <c r="S1618" s="5" t="s">
        <v>254</v>
      </c>
      <c r="T1618" s="5" t="s">
        <v>255</v>
      </c>
      <c r="Y1618" s="5" t="s">
        <v>6203</v>
      </c>
      <c r="Z1618" s="5" t="s">
        <v>4819</v>
      </c>
      <c r="AC1618" s="5">
        <v>2</v>
      </c>
      <c r="AD1618" s="5" t="s">
        <v>2512</v>
      </c>
      <c r="AE1618" s="5" t="s">
        <v>2513</v>
      </c>
    </row>
    <row r="1619" spans="1:72" ht="13.5" customHeight="1">
      <c r="A1619" s="7" t="str">
        <f>HYPERLINK("http://kyu.snu.ac.kr/sdhj/index.jsp?type=hj/GK14746_00IM0001_129a.jpg","1867_수북면_129a")</f>
        <v>1867_수북면_129a</v>
      </c>
      <c r="B1619" s="4">
        <v>1867</v>
      </c>
      <c r="C1619" s="4" t="s">
        <v>7592</v>
      </c>
      <c r="D1619" s="4" t="s">
        <v>7593</v>
      </c>
      <c r="E1619" s="4">
        <v>1618</v>
      </c>
      <c r="F1619" s="5">
        <v>7</v>
      </c>
      <c r="G1619" s="5" t="s">
        <v>4149</v>
      </c>
      <c r="H1619" s="5" t="s">
        <v>4150</v>
      </c>
      <c r="I1619" s="5">
        <v>29</v>
      </c>
      <c r="L1619" s="5">
        <v>3</v>
      </c>
      <c r="M1619" s="4" t="s">
        <v>6204</v>
      </c>
      <c r="N1619" s="4" t="s">
        <v>6205</v>
      </c>
      <c r="T1619" s="5" t="s">
        <v>7713</v>
      </c>
      <c r="U1619" s="5" t="s">
        <v>369</v>
      </c>
      <c r="V1619" s="5" t="s">
        <v>370</v>
      </c>
      <c r="W1619" s="5" t="s">
        <v>551</v>
      </c>
      <c r="X1619" s="5" t="s">
        <v>552</v>
      </c>
      <c r="Y1619" s="5" t="s">
        <v>6206</v>
      </c>
      <c r="Z1619" s="5" t="s">
        <v>6207</v>
      </c>
      <c r="AC1619" s="5">
        <v>32</v>
      </c>
      <c r="AD1619" s="5" t="s">
        <v>158</v>
      </c>
      <c r="AE1619" s="5" t="s">
        <v>159</v>
      </c>
      <c r="AJ1619" s="5" t="s">
        <v>35</v>
      </c>
      <c r="AK1619" s="5" t="s">
        <v>36</v>
      </c>
      <c r="AL1619" s="5" t="s">
        <v>342</v>
      </c>
      <c r="AM1619" s="5" t="s">
        <v>343</v>
      </c>
      <c r="AT1619" s="5" t="s">
        <v>369</v>
      </c>
      <c r="AU1619" s="5" t="s">
        <v>370</v>
      </c>
      <c r="AV1619" s="5" t="s">
        <v>3223</v>
      </c>
      <c r="AW1619" s="5" t="s">
        <v>594</v>
      </c>
      <c r="BG1619" s="5" t="s">
        <v>369</v>
      </c>
      <c r="BH1619" s="5" t="s">
        <v>370</v>
      </c>
      <c r="BI1619" s="5" t="s">
        <v>3224</v>
      </c>
      <c r="BJ1619" s="5" t="s">
        <v>3225</v>
      </c>
      <c r="BK1619" s="5" t="s">
        <v>369</v>
      </c>
      <c r="BL1619" s="5" t="s">
        <v>370</v>
      </c>
      <c r="BM1619" s="5" t="s">
        <v>3122</v>
      </c>
      <c r="BN1619" s="5" t="s">
        <v>3123</v>
      </c>
      <c r="BO1619" s="5" t="s">
        <v>369</v>
      </c>
      <c r="BP1619" s="5" t="s">
        <v>370</v>
      </c>
      <c r="BQ1619" s="5" t="s">
        <v>4086</v>
      </c>
      <c r="BR1619" s="5" t="s">
        <v>3227</v>
      </c>
      <c r="BS1619" s="5" t="s">
        <v>365</v>
      </c>
      <c r="BT1619" s="5" t="s">
        <v>366</v>
      </c>
    </row>
    <row r="1620" spans="1:72" ht="13.5" customHeight="1">
      <c r="A1620" s="7" t="str">
        <f>HYPERLINK("http://kyu.snu.ac.kr/sdhj/index.jsp?type=hj/GK14746_00IM0001_129a.jpg","1867_수북면_129a")</f>
        <v>1867_수북면_129a</v>
      </c>
      <c r="B1620" s="4">
        <v>1867</v>
      </c>
      <c r="C1620" s="4" t="s">
        <v>7931</v>
      </c>
      <c r="D1620" s="4" t="s">
        <v>7932</v>
      </c>
      <c r="E1620" s="4">
        <v>1619</v>
      </c>
      <c r="F1620" s="5">
        <v>7</v>
      </c>
      <c r="G1620" s="5" t="s">
        <v>4149</v>
      </c>
      <c r="H1620" s="5" t="s">
        <v>4150</v>
      </c>
      <c r="I1620" s="5">
        <v>29</v>
      </c>
      <c r="L1620" s="5">
        <v>3</v>
      </c>
      <c r="M1620" s="4" t="s">
        <v>6204</v>
      </c>
      <c r="N1620" s="4" t="s">
        <v>6205</v>
      </c>
      <c r="S1620" s="5" t="s">
        <v>96</v>
      </c>
      <c r="T1620" s="5" t="s">
        <v>97</v>
      </c>
      <c r="W1620" s="5" t="s">
        <v>78</v>
      </c>
      <c r="X1620" s="5" t="s">
        <v>79</v>
      </c>
      <c r="Y1620" s="5" t="s">
        <v>22</v>
      </c>
      <c r="Z1620" s="5" t="s">
        <v>23</v>
      </c>
      <c r="AC1620" s="5">
        <v>28</v>
      </c>
      <c r="AD1620" s="5" t="s">
        <v>992</v>
      </c>
      <c r="AE1620" s="5" t="s">
        <v>993</v>
      </c>
      <c r="AJ1620" s="5" t="s">
        <v>35</v>
      </c>
      <c r="AK1620" s="5" t="s">
        <v>36</v>
      </c>
      <c r="AL1620" s="5" t="s">
        <v>160</v>
      </c>
      <c r="AM1620" s="5" t="s">
        <v>161</v>
      </c>
    </row>
    <row r="1621" spans="1:72" ht="13.5" customHeight="1">
      <c r="A1621" s="7" t="str">
        <f>HYPERLINK("http://kyu.snu.ac.kr/sdhj/index.jsp?type=hj/GK14746_00IM0001_129a.jpg","1867_수북면_129a")</f>
        <v>1867_수북면_129a</v>
      </c>
      <c r="B1621" s="4">
        <v>1867</v>
      </c>
      <c r="C1621" s="4" t="s">
        <v>7677</v>
      </c>
      <c r="D1621" s="4" t="s">
        <v>7678</v>
      </c>
      <c r="E1621" s="4">
        <v>1620</v>
      </c>
      <c r="F1621" s="5">
        <v>7</v>
      </c>
      <c r="G1621" s="5" t="s">
        <v>4149</v>
      </c>
      <c r="H1621" s="5" t="s">
        <v>4150</v>
      </c>
      <c r="I1621" s="5">
        <v>29</v>
      </c>
      <c r="L1621" s="5">
        <v>3</v>
      </c>
      <c r="M1621" s="4" t="s">
        <v>6204</v>
      </c>
      <c r="N1621" s="4" t="s">
        <v>6205</v>
      </c>
      <c r="S1621" s="5" t="s">
        <v>254</v>
      </c>
      <c r="T1621" s="5" t="s">
        <v>255</v>
      </c>
      <c r="Y1621" s="5" t="s">
        <v>4912</v>
      </c>
      <c r="Z1621" s="5" t="s">
        <v>4913</v>
      </c>
      <c r="AC1621" s="5">
        <v>24</v>
      </c>
      <c r="AD1621" s="5" t="s">
        <v>268</v>
      </c>
      <c r="AE1621" s="5" t="s">
        <v>269</v>
      </c>
    </row>
    <row r="1622" spans="1:72" ht="13.5" customHeight="1">
      <c r="A1622" s="7" t="str">
        <f>HYPERLINK("http://kyu.snu.ac.kr/sdhj/index.jsp?type=hj/GK14746_00IM0001_129a.jpg","1867_수북면_129a")</f>
        <v>1867_수북면_129a</v>
      </c>
      <c r="B1622" s="4">
        <v>1867</v>
      </c>
      <c r="C1622" s="4" t="s">
        <v>7677</v>
      </c>
      <c r="D1622" s="4" t="s">
        <v>7678</v>
      </c>
      <c r="E1622" s="4">
        <v>1621</v>
      </c>
      <c r="F1622" s="5">
        <v>7</v>
      </c>
      <c r="G1622" s="5" t="s">
        <v>4149</v>
      </c>
      <c r="H1622" s="5" t="s">
        <v>4150</v>
      </c>
      <c r="I1622" s="5">
        <v>29</v>
      </c>
      <c r="L1622" s="5">
        <v>3</v>
      </c>
      <c r="M1622" s="4" t="s">
        <v>6204</v>
      </c>
      <c r="N1622" s="4" t="s">
        <v>6205</v>
      </c>
      <c r="S1622" s="5" t="s">
        <v>254</v>
      </c>
      <c r="T1622" s="5" t="s">
        <v>255</v>
      </c>
      <c r="Y1622" s="5" t="s">
        <v>945</v>
      </c>
      <c r="Z1622" s="5" t="s">
        <v>946</v>
      </c>
      <c r="AC1622" s="5">
        <v>21</v>
      </c>
      <c r="AD1622" s="5" t="s">
        <v>126</v>
      </c>
      <c r="AE1622" s="5" t="s">
        <v>127</v>
      </c>
    </row>
    <row r="1623" spans="1:72" ht="13.5" customHeight="1">
      <c r="A1623" s="7" t="str">
        <f>HYPERLINK("http://kyu.snu.ac.kr/sdhj/index.jsp?type=hj/GK14746_00IM0001_129a.jpg","1867_수북면_129a")</f>
        <v>1867_수북면_129a</v>
      </c>
      <c r="B1623" s="4">
        <v>1867</v>
      </c>
      <c r="C1623" s="4" t="s">
        <v>7677</v>
      </c>
      <c r="D1623" s="4" t="s">
        <v>7678</v>
      </c>
      <c r="E1623" s="4">
        <v>1622</v>
      </c>
      <c r="F1623" s="5">
        <v>7</v>
      </c>
      <c r="G1623" s="5" t="s">
        <v>4149</v>
      </c>
      <c r="H1623" s="5" t="s">
        <v>4150</v>
      </c>
      <c r="I1623" s="5">
        <v>29</v>
      </c>
      <c r="L1623" s="5">
        <v>3</v>
      </c>
      <c r="M1623" s="4" t="s">
        <v>6204</v>
      </c>
      <c r="N1623" s="4" t="s">
        <v>6205</v>
      </c>
      <c r="S1623" s="5" t="s">
        <v>254</v>
      </c>
      <c r="T1623" s="5" t="s">
        <v>255</v>
      </c>
      <c r="Y1623" s="5" t="s">
        <v>1395</v>
      </c>
      <c r="Z1623" s="5" t="s">
        <v>1396</v>
      </c>
      <c r="AC1623" s="5">
        <v>18</v>
      </c>
      <c r="AD1623" s="5" t="s">
        <v>888</v>
      </c>
      <c r="AE1623" s="5" t="s">
        <v>889</v>
      </c>
    </row>
    <row r="1624" spans="1:72" ht="13.5" customHeight="1">
      <c r="A1624" s="7" t="str">
        <f>HYPERLINK("http://kyu.snu.ac.kr/sdhj/index.jsp?type=hj/GK14746_00IM0001_129a.jpg","1867_수북면_129a")</f>
        <v>1867_수북면_129a</v>
      </c>
      <c r="B1624" s="4">
        <v>1867</v>
      </c>
      <c r="C1624" s="4" t="s">
        <v>7677</v>
      </c>
      <c r="D1624" s="4" t="s">
        <v>7678</v>
      </c>
      <c r="E1624" s="4">
        <v>1623</v>
      </c>
      <c r="F1624" s="5">
        <v>7</v>
      </c>
      <c r="G1624" s="5" t="s">
        <v>4149</v>
      </c>
      <c r="H1624" s="5" t="s">
        <v>4150</v>
      </c>
      <c r="I1624" s="5">
        <v>29</v>
      </c>
      <c r="L1624" s="5">
        <v>4</v>
      </c>
      <c r="M1624" s="4" t="s">
        <v>6208</v>
      </c>
      <c r="N1624" s="4" t="s">
        <v>6209</v>
      </c>
      <c r="T1624" s="5" t="s">
        <v>7514</v>
      </c>
      <c r="U1624" s="5" t="s">
        <v>369</v>
      </c>
      <c r="V1624" s="5" t="s">
        <v>370</v>
      </c>
      <c r="W1624" s="5" t="s">
        <v>78</v>
      </c>
      <c r="X1624" s="5" t="s">
        <v>79</v>
      </c>
      <c r="Y1624" s="5" t="s">
        <v>4796</v>
      </c>
      <c r="Z1624" s="5" t="s">
        <v>4797</v>
      </c>
      <c r="AC1624" s="5">
        <v>51</v>
      </c>
      <c r="AD1624" s="5" t="s">
        <v>180</v>
      </c>
      <c r="AE1624" s="5" t="s">
        <v>181</v>
      </c>
      <c r="AJ1624" s="5" t="s">
        <v>35</v>
      </c>
      <c r="AK1624" s="5" t="s">
        <v>36</v>
      </c>
      <c r="AL1624" s="5" t="s">
        <v>160</v>
      </c>
      <c r="AM1624" s="5" t="s">
        <v>161</v>
      </c>
      <c r="AT1624" s="5" t="s">
        <v>369</v>
      </c>
      <c r="AU1624" s="5" t="s">
        <v>370</v>
      </c>
      <c r="AV1624" s="5" t="s">
        <v>6210</v>
      </c>
      <c r="AW1624" s="5" t="s">
        <v>5531</v>
      </c>
      <c r="BG1624" s="5" t="s">
        <v>369</v>
      </c>
      <c r="BH1624" s="5" t="s">
        <v>370</v>
      </c>
      <c r="BI1624" s="5" t="s">
        <v>1854</v>
      </c>
      <c r="BJ1624" s="5" t="s">
        <v>235</v>
      </c>
      <c r="BK1624" s="5" t="s">
        <v>369</v>
      </c>
      <c r="BL1624" s="5" t="s">
        <v>370</v>
      </c>
      <c r="BM1624" s="5" t="s">
        <v>6211</v>
      </c>
      <c r="BN1624" s="5" t="s">
        <v>6212</v>
      </c>
      <c r="BO1624" s="5" t="s">
        <v>369</v>
      </c>
      <c r="BP1624" s="5" t="s">
        <v>370</v>
      </c>
      <c r="BQ1624" s="5" t="s">
        <v>6213</v>
      </c>
      <c r="BR1624" s="5" t="s">
        <v>6214</v>
      </c>
      <c r="BS1624" s="5" t="s">
        <v>8467</v>
      </c>
      <c r="BT1624" s="5" t="s">
        <v>8468</v>
      </c>
    </row>
    <row r="1625" spans="1:72" ht="13.5" customHeight="1">
      <c r="A1625" s="7" t="str">
        <f>HYPERLINK("http://kyu.snu.ac.kr/sdhj/index.jsp?type=hj/GK14746_00IM0001_129a.jpg","1867_수북면_129a")</f>
        <v>1867_수북면_129a</v>
      </c>
      <c r="B1625" s="4">
        <v>1867</v>
      </c>
      <c r="C1625" s="4" t="s">
        <v>7503</v>
      </c>
      <c r="D1625" s="4" t="s">
        <v>7504</v>
      </c>
      <c r="E1625" s="4">
        <v>1624</v>
      </c>
      <c r="F1625" s="5">
        <v>7</v>
      </c>
      <c r="G1625" s="5" t="s">
        <v>4149</v>
      </c>
      <c r="H1625" s="5" t="s">
        <v>4150</v>
      </c>
      <c r="I1625" s="5">
        <v>29</v>
      </c>
      <c r="L1625" s="5">
        <v>4</v>
      </c>
      <c r="M1625" s="4" t="s">
        <v>6208</v>
      </c>
      <c r="N1625" s="4" t="s">
        <v>6209</v>
      </c>
      <c r="S1625" s="5" t="s">
        <v>661</v>
      </c>
      <c r="T1625" s="5" t="s">
        <v>662</v>
      </c>
      <c r="W1625" s="5" t="s">
        <v>78</v>
      </c>
      <c r="X1625" s="5" t="s">
        <v>79</v>
      </c>
      <c r="Y1625" s="5" t="s">
        <v>22</v>
      </c>
      <c r="Z1625" s="5" t="s">
        <v>23</v>
      </c>
      <c r="AC1625" s="5">
        <v>74</v>
      </c>
      <c r="AD1625" s="5" t="s">
        <v>212</v>
      </c>
      <c r="AE1625" s="5" t="s">
        <v>213</v>
      </c>
    </row>
    <row r="1626" spans="1:72" ht="13.5" customHeight="1">
      <c r="A1626" s="7" t="str">
        <f>HYPERLINK("http://kyu.snu.ac.kr/sdhj/index.jsp?type=hj/GK14746_00IM0001_129a.jpg","1867_수북면_129a")</f>
        <v>1867_수북면_129a</v>
      </c>
      <c r="B1626" s="4">
        <v>1867</v>
      </c>
      <c r="C1626" s="4" t="s">
        <v>7522</v>
      </c>
      <c r="D1626" s="4" t="s">
        <v>7523</v>
      </c>
      <c r="E1626" s="4">
        <v>1625</v>
      </c>
      <c r="F1626" s="5">
        <v>7</v>
      </c>
      <c r="G1626" s="5" t="s">
        <v>4149</v>
      </c>
      <c r="H1626" s="5" t="s">
        <v>4150</v>
      </c>
      <c r="I1626" s="5">
        <v>29</v>
      </c>
      <c r="L1626" s="5">
        <v>4</v>
      </c>
      <c r="M1626" s="4" t="s">
        <v>6208</v>
      </c>
      <c r="N1626" s="4" t="s">
        <v>6209</v>
      </c>
      <c r="S1626" s="5" t="s">
        <v>254</v>
      </c>
      <c r="T1626" s="5" t="s">
        <v>255</v>
      </c>
      <c r="Y1626" s="5" t="s">
        <v>4374</v>
      </c>
      <c r="Z1626" s="5" t="s">
        <v>4375</v>
      </c>
      <c r="AC1626" s="5">
        <v>37</v>
      </c>
      <c r="AD1626" s="5" t="s">
        <v>353</v>
      </c>
      <c r="AE1626" s="5" t="s">
        <v>354</v>
      </c>
    </row>
    <row r="1627" spans="1:72" ht="13.5" customHeight="1">
      <c r="A1627" s="7" t="str">
        <f>HYPERLINK("http://kyu.snu.ac.kr/sdhj/index.jsp?type=hj/GK14746_00IM0001_129a.jpg","1867_수북면_129a")</f>
        <v>1867_수북면_129a</v>
      </c>
      <c r="B1627" s="4">
        <v>1867</v>
      </c>
      <c r="C1627" s="4" t="s">
        <v>7522</v>
      </c>
      <c r="D1627" s="4" t="s">
        <v>7523</v>
      </c>
      <c r="E1627" s="4">
        <v>1626</v>
      </c>
      <c r="F1627" s="5">
        <v>7</v>
      </c>
      <c r="G1627" s="5" t="s">
        <v>4149</v>
      </c>
      <c r="H1627" s="5" t="s">
        <v>4150</v>
      </c>
      <c r="I1627" s="5">
        <v>29</v>
      </c>
      <c r="L1627" s="5">
        <v>4</v>
      </c>
      <c r="M1627" s="4" t="s">
        <v>6208</v>
      </c>
      <c r="N1627" s="4" t="s">
        <v>6209</v>
      </c>
      <c r="S1627" s="5" t="s">
        <v>296</v>
      </c>
      <c r="T1627" s="5" t="s">
        <v>297</v>
      </c>
      <c r="Y1627" s="5" t="s">
        <v>4857</v>
      </c>
      <c r="Z1627" s="5" t="s">
        <v>4205</v>
      </c>
      <c r="AC1627" s="5">
        <v>45</v>
      </c>
      <c r="AD1627" s="5" t="s">
        <v>503</v>
      </c>
      <c r="AE1627" s="5" t="s">
        <v>504</v>
      </c>
    </row>
    <row r="1628" spans="1:72" ht="13.5" customHeight="1">
      <c r="A1628" s="7" t="str">
        <f>HYPERLINK("http://kyu.snu.ac.kr/sdhj/index.jsp?type=hj/GK14746_00IM0001_129a.jpg","1867_수북면_129a")</f>
        <v>1867_수북면_129a</v>
      </c>
      <c r="B1628" s="4">
        <v>1867</v>
      </c>
      <c r="C1628" s="4" t="s">
        <v>7522</v>
      </c>
      <c r="D1628" s="4" t="s">
        <v>7523</v>
      </c>
      <c r="E1628" s="4">
        <v>1627</v>
      </c>
      <c r="F1628" s="5">
        <v>7</v>
      </c>
      <c r="G1628" s="5" t="s">
        <v>4149</v>
      </c>
      <c r="H1628" s="5" t="s">
        <v>4150</v>
      </c>
      <c r="I1628" s="5">
        <v>29</v>
      </c>
      <c r="L1628" s="5">
        <v>4</v>
      </c>
      <c r="M1628" s="4" t="s">
        <v>6208</v>
      </c>
      <c r="N1628" s="4" t="s">
        <v>6209</v>
      </c>
      <c r="S1628" s="5" t="s">
        <v>254</v>
      </c>
      <c r="T1628" s="5" t="s">
        <v>255</v>
      </c>
      <c r="Y1628" s="5" t="s">
        <v>6215</v>
      </c>
      <c r="Z1628" s="5" t="s">
        <v>6216</v>
      </c>
      <c r="AC1628" s="5">
        <v>25</v>
      </c>
      <c r="AD1628" s="5" t="s">
        <v>573</v>
      </c>
      <c r="AE1628" s="5" t="s">
        <v>574</v>
      </c>
    </row>
    <row r="1629" spans="1:72" ht="13.5" customHeight="1">
      <c r="A1629" s="7" t="str">
        <f>HYPERLINK("http://kyu.snu.ac.kr/sdhj/index.jsp?type=hj/GK14746_00IM0001_129a.jpg","1867_수북면_129a")</f>
        <v>1867_수북면_129a</v>
      </c>
      <c r="B1629" s="4">
        <v>1867</v>
      </c>
      <c r="C1629" s="4" t="s">
        <v>7522</v>
      </c>
      <c r="D1629" s="4" t="s">
        <v>7523</v>
      </c>
      <c r="E1629" s="4">
        <v>1628</v>
      </c>
      <c r="F1629" s="5">
        <v>7</v>
      </c>
      <c r="G1629" s="5" t="s">
        <v>4149</v>
      </c>
      <c r="H1629" s="5" t="s">
        <v>4150</v>
      </c>
      <c r="I1629" s="5">
        <v>29</v>
      </c>
      <c r="L1629" s="5">
        <v>4</v>
      </c>
      <c r="M1629" s="4" t="s">
        <v>6208</v>
      </c>
      <c r="N1629" s="4" t="s">
        <v>6209</v>
      </c>
      <c r="S1629" s="5" t="s">
        <v>114</v>
      </c>
      <c r="T1629" s="5" t="s">
        <v>115</v>
      </c>
      <c r="Y1629" s="5" t="s">
        <v>6217</v>
      </c>
      <c r="Z1629" s="5" t="s">
        <v>6218</v>
      </c>
      <c r="AC1629" s="5">
        <v>24</v>
      </c>
      <c r="AD1629" s="5" t="s">
        <v>268</v>
      </c>
      <c r="AE1629" s="5" t="s">
        <v>269</v>
      </c>
    </row>
    <row r="1630" spans="1:72" ht="13.5" customHeight="1">
      <c r="A1630" s="7" t="str">
        <f>HYPERLINK("http://kyu.snu.ac.kr/sdhj/index.jsp?type=hj/GK14746_00IM0001_129a.jpg","1867_수북면_129a")</f>
        <v>1867_수북면_129a</v>
      </c>
      <c r="B1630" s="4">
        <v>1867</v>
      </c>
      <c r="C1630" s="4" t="s">
        <v>7522</v>
      </c>
      <c r="D1630" s="4" t="s">
        <v>7523</v>
      </c>
      <c r="E1630" s="4">
        <v>1629</v>
      </c>
      <c r="F1630" s="5">
        <v>7</v>
      </c>
      <c r="G1630" s="5" t="s">
        <v>4149</v>
      </c>
      <c r="H1630" s="5" t="s">
        <v>4150</v>
      </c>
      <c r="I1630" s="5">
        <v>29</v>
      </c>
      <c r="L1630" s="5">
        <v>4</v>
      </c>
      <c r="M1630" s="4" t="s">
        <v>6208</v>
      </c>
      <c r="N1630" s="4" t="s">
        <v>6209</v>
      </c>
      <c r="S1630" s="5" t="s">
        <v>114</v>
      </c>
      <c r="T1630" s="5" t="s">
        <v>115</v>
      </c>
      <c r="Y1630" s="5" t="s">
        <v>6219</v>
      </c>
      <c r="Z1630" s="5" t="s">
        <v>6220</v>
      </c>
      <c r="AC1630" s="5">
        <v>21</v>
      </c>
      <c r="AD1630" s="5" t="s">
        <v>126</v>
      </c>
      <c r="AE1630" s="5" t="s">
        <v>127</v>
      </c>
    </row>
    <row r="1631" spans="1:72" ht="13.5" customHeight="1">
      <c r="A1631" s="7" t="str">
        <f>HYPERLINK("http://kyu.snu.ac.kr/sdhj/index.jsp?type=hj/GK14746_00IM0001_129a.jpg","1867_수북면_129a")</f>
        <v>1867_수북면_129a</v>
      </c>
      <c r="B1631" s="4">
        <v>1867</v>
      </c>
      <c r="C1631" s="4" t="s">
        <v>7522</v>
      </c>
      <c r="D1631" s="4" t="s">
        <v>7523</v>
      </c>
      <c r="E1631" s="4">
        <v>1630</v>
      </c>
      <c r="F1631" s="5">
        <v>7</v>
      </c>
      <c r="G1631" s="5" t="s">
        <v>4149</v>
      </c>
      <c r="H1631" s="5" t="s">
        <v>4150</v>
      </c>
      <c r="I1631" s="5">
        <v>29</v>
      </c>
      <c r="L1631" s="5">
        <v>4</v>
      </c>
      <c r="M1631" s="4" t="s">
        <v>6208</v>
      </c>
      <c r="N1631" s="4" t="s">
        <v>6209</v>
      </c>
      <c r="S1631" s="5" t="s">
        <v>114</v>
      </c>
      <c r="T1631" s="5" t="s">
        <v>115</v>
      </c>
      <c r="Y1631" s="5" t="s">
        <v>6221</v>
      </c>
      <c r="Z1631" s="5" t="s">
        <v>6222</v>
      </c>
      <c r="AC1631" s="5">
        <v>15</v>
      </c>
      <c r="AD1631" s="5" t="s">
        <v>128</v>
      </c>
      <c r="AE1631" s="5" t="s">
        <v>129</v>
      </c>
    </row>
    <row r="1632" spans="1:72" ht="13.5" customHeight="1">
      <c r="A1632" s="7" t="str">
        <f>HYPERLINK("http://kyu.snu.ac.kr/sdhj/index.jsp?type=hj/GK14746_00IM0001_129a.jpg","1867_수북면_129a")</f>
        <v>1867_수북면_129a</v>
      </c>
      <c r="B1632" s="4">
        <v>1867</v>
      </c>
      <c r="C1632" s="4" t="s">
        <v>7522</v>
      </c>
      <c r="D1632" s="4" t="s">
        <v>7523</v>
      </c>
      <c r="E1632" s="4">
        <v>1631</v>
      </c>
      <c r="F1632" s="5">
        <v>7</v>
      </c>
      <c r="G1632" s="5" t="s">
        <v>4149</v>
      </c>
      <c r="H1632" s="5" t="s">
        <v>4150</v>
      </c>
      <c r="I1632" s="5">
        <v>29</v>
      </c>
      <c r="L1632" s="5">
        <v>5</v>
      </c>
      <c r="M1632" s="4" t="s">
        <v>6223</v>
      </c>
      <c r="N1632" s="4" t="s">
        <v>6224</v>
      </c>
      <c r="T1632" s="5" t="s">
        <v>7801</v>
      </c>
      <c r="U1632" s="5" t="s">
        <v>369</v>
      </c>
      <c r="V1632" s="5" t="s">
        <v>370</v>
      </c>
      <c r="W1632" s="5" t="s">
        <v>78</v>
      </c>
      <c r="X1632" s="5" t="s">
        <v>79</v>
      </c>
      <c r="Y1632" s="5" t="s">
        <v>6225</v>
      </c>
      <c r="Z1632" s="5" t="s">
        <v>6226</v>
      </c>
      <c r="AC1632" s="5">
        <v>52</v>
      </c>
      <c r="AD1632" s="5" t="s">
        <v>919</v>
      </c>
      <c r="AE1632" s="5" t="s">
        <v>920</v>
      </c>
      <c r="AJ1632" s="5" t="s">
        <v>35</v>
      </c>
      <c r="AK1632" s="5" t="s">
        <v>36</v>
      </c>
      <c r="AL1632" s="5" t="s">
        <v>160</v>
      </c>
      <c r="AM1632" s="5" t="s">
        <v>161</v>
      </c>
      <c r="AT1632" s="5" t="s">
        <v>369</v>
      </c>
      <c r="AU1632" s="5" t="s">
        <v>370</v>
      </c>
      <c r="AV1632" s="5" t="s">
        <v>5927</v>
      </c>
      <c r="AW1632" s="5" t="s">
        <v>5928</v>
      </c>
      <c r="BG1632" s="5" t="s">
        <v>369</v>
      </c>
      <c r="BH1632" s="5" t="s">
        <v>370</v>
      </c>
      <c r="BI1632" s="5" t="s">
        <v>6227</v>
      </c>
      <c r="BJ1632" s="5" t="s">
        <v>6228</v>
      </c>
      <c r="BK1632" s="5" t="s">
        <v>369</v>
      </c>
      <c r="BL1632" s="5" t="s">
        <v>370</v>
      </c>
      <c r="BM1632" s="5" t="s">
        <v>4755</v>
      </c>
      <c r="BN1632" s="5" t="s">
        <v>4756</v>
      </c>
      <c r="BO1632" s="5" t="s">
        <v>369</v>
      </c>
      <c r="BP1632" s="5" t="s">
        <v>370</v>
      </c>
      <c r="BQ1632" s="5" t="s">
        <v>6229</v>
      </c>
      <c r="BR1632" s="5" t="s">
        <v>6230</v>
      </c>
      <c r="BS1632" s="5" t="s">
        <v>355</v>
      </c>
      <c r="BT1632" s="5" t="s">
        <v>356</v>
      </c>
    </row>
    <row r="1633" spans="1:72" ht="13.5" customHeight="1">
      <c r="A1633" s="7" t="str">
        <f>HYPERLINK("http://kyu.snu.ac.kr/sdhj/index.jsp?type=hj/GK14746_00IM0001_129a.jpg","1867_수북면_129a")</f>
        <v>1867_수북면_129a</v>
      </c>
      <c r="B1633" s="4">
        <v>1867</v>
      </c>
      <c r="C1633" s="4" t="s">
        <v>7834</v>
      </c>
      <c r="D1633" s="4" t="s">
        <v>7835</v>
      </c>
      <c r="E1633" s="4">
        <v>1632</v>
      </c>
      <c r="F1633" s="5">
        <v>7</v>
      </c>
      <c r="G1633" s="5" t="s">
        <v>4149</v>
      </c>
      <c r="H1633" s="5" t="s">
        <v>4150</v>
      </c>
      <c r="I1633" s="5">
        <v>29</v>
      </c>
      <c r="L1633" s="5">
        <v>5</v>
      </c>
      <c r="M1633" s="4" t="s">
        <v>6223</v>
      </c>
      <c r="N1633" s="4" t="s">
        <v>6224</v>
      </c>
      <c r="S1633" s="5" t="s">
        <v>96</v>
      </c>
      <c r="T1633" s="5" t="s">
        <v>97</v>
      </c>
      <c r="W1633" s="5" t="s">
        <v>595</v>
      </c>
      <c r="X1633" s="5" t="s">
        <v>596</v>
      </c>
      <c r="Y1633" s="5" t="s">
        <v>22</v>
      </c>
      <c r="Z1633" s="5" t="s">
        <v>23</v>
      </c>
      <c r="AC1633" s="5">
        <v>52</v>
      </c>
      <c r="AD1633" s="5" t="s">
        <v>919</v>
      </c>
      <c r="AE1633" s="5" t="s">
        <v>920</v>
      </c>
      <c r="AJ1633" s="5" t="s">
        <v>35</v>
      </c>
      <c r="AK1633" s="5" t="s">
        <v>36</v>
      </c>
      <c r="AL1633" s="5" t="s">
        <v>428</v>
      </c>
      <c r="AM1633" s="5" t="s">
        <v>429</v>
      </c>
    </row>
    <row r="1634" spans="1:72" ht="13.5" customHeight="1">
      <c r="A1634" s="7" t="str">
        <f>HYPERLINK("http://kyu.snu.ac.kr/sdhj/index.jsp?type=hj/GK14746_00IM0001_129a.jpg","1867_수북면_129a")</f>
        <v>1867_수북면_129a</v>
      </c>
      <c r="B1634" s="4">
        <v>1867</v>
      </c>
      <c r="C1634" s="4" t="s">
        <v>7806</v>
      </c>
      <c r="D1634" s="4" t="s">
        <v>7807</v>
      </c>
      <c r="E1634" s="4">
        <v>1633</v>
      </c>
      <c r="F1634" s="5">
        <v>7</v>
      </c>
      <c r="G1634" s="5" t="s">
        <v>4149</v>
      </c>
      <c r="H1634" s="5" t="s">
        <v>4150</v>
      </c>
      <c r="I1634" s="5">
        <v>29</v>
      </c>
      <c r="L1634" s="5">
        <v>5</v>
      </c>
      <c r="M1634" s="4" t="s">
        <v>6223</v>
      </c>
      <c r="N1634" s="4" t="s">
        <v>6224</v>
      </c>
      <c r="S1634" s="5" t="s">
        <v>114</v>
      </c>
      <c r="T1634" s="5" t="s">
        <v>115</v>
      </c>
      <c r="Y1634" s="5" t="s">
        <v>6231</v>
      </c>
      <c r="Z1634" s="5" t="s">
        <v>2084</v>
      </c>
      <c r="AC1634" s="5">
        <v>24</v>
      </c>
      <c r="AD1634" s="5" t="s">
        <v>268</v>
      </c>
      <c r="AE1634" s="5" t="s">
        <v>269</v>
      </c>
    </row>
    <row r="1635" spans="1:72" ht="13.5" customHeight="1">
      <c r="A1635" s="7" t="str">
        <f>HYPERLINK("http://kyu.snu.ac.kr/sdhj/index.jsp?type=hj/GK14746_00IM0001_129a.jpg","1867_수북면_129a")</f>
        <v>1867_수북면_129a</v>
      </c>
      <c r="B1635" s="4">
        <v>1867</v>
      </c>
      <c r="C1635" s="4" t="s">
        <v>7806</v>
      </c>
      <c r="D1635" s="4" t="s">
        <v>7807</v>
      </c>
      <c r="E1635" s="4">
        <v>1634</v>
      </c>
      <c r="F1635" s="5">
        <v>7</v>
      </c>
      <c r="G1635" s="5" t="s">
        <v>4149</v>
      </c>
      <c r="H1635" s="5" t="s">
        <v>4150</v>
      </c>
      <c r="I1635" s="5">
        <v>29</v>
      </c>
      <c r="L1635" s="5">
        <v>5</v>
      </c>
      <c r="M1635" s="4" t="s">
        <v>6223</v>
      </c>
      <c r="N1635" s="4" t="s">
        <v>6224</v>
      </c>
      <c r="S1635" s="5" t="s">
        <v>114</v>
      </c>
      <c r="T1635" s="5" t="s">
        <v>115</v>
      </c>
      <c r="Y1635" s="5" t="s">
        <v>6232</v>
      </c>
      <c r="Z1635" s="5" t="s">
        <v>6088</v>
      </c>
      <c r="AC1635" s="5">
        <v>18</v>
      </c>
      <c r="AD1635" s="5" t="s">
        <v>888</v>
      </c>
      <c r="AE1635" s="5" t="s">
        <v>889</v>
      </c>
    </row>
    <row r="1636" spans="1:72" ht="13.5" customHeight="1">
      <c r="A1636" s="7" t="str">
        <f>HYPERLINK("http://kyu.snu.ac.kr/sdhj/index.jsp?type=hj/GK14746_00IM0001_129a.jpg","1867_수북면_129a")</f>
        <v>1867_수북면_129a</v>
      </c>
      <c r="B1636" s="4">
        <v>1867</v>
      </c>
      <c r="C1636" s="4" t="s">
        <v>7806</v>
      </c>
      <c r="D1636" s="4" t="s">
        <v>7807</v>
      </c>
      <c r="E1636" s="4">
        <v>1635</v>
      </c>
      <c r="F1636" s="5">
        <v>7</v>
      </c>
      <c r="G1636" s="5" t="s">
        <v>4149</v>
      </c>
      <c r="H1636" s="5" t="s">
        <v>4150</v>
      </c>
      <c r="I1636" s="5">
        <v>29</v>
      </c>
      <c r="L1636" s="5">
        <v>5</v>
      </c>
      <c r="M1636" s="4" t="s">
        <v>6223</v>
      </c>
      <c r="N1636" s="4" t="s">
        <v>6224</v>
      </c>
      <c r="S1636" s="5" t="s">
        <v>4476</v>
      </c>
      <c r="T1636" s="5" t="s">
        <v>2830</v>
      </c>
      <c r="Y1636" s="5" t="s">
        <v>5343</v>
      </c>
      <c r="Z1636" s="5" t="s">
        <v>5344</v>
      </c>
      <c r="AC1636" s="5">
        <v>21</v>
      </c>
      <c r="AD1636" s="5" t="s">
        <v>126</v>
      </c>
      <c r="AE1636" s="5" t="s">
        <v>127</v>
      </c>
    </row>
    <row r="1637" spans="1:72" ht="13.5" customHeight="1">
      <c r="A1637" s="7" t="str">
        <f>HYPERLINK("http://kyu.snu.ac.kr/sdhj/index.jsp?type=hj/GK14746_00IM0001_129a.jpg","1867_수북면_129a")</f>
        <v>1867_수북면_129a</v>
      </c>
      <c r="B1637" s="4">
        <v>1867</v>
      </c>
      <c r="C1637" s="4" t="s">
        <v>7806</v>
      </c>
      <c r="D1637" s="4" t="s">
        <v>7807</v>
      </c>
      <c r="E1637" s="4">
        <v>1636</v>
      </c>
      <c r="F1637" s="5">
        <v>7</v>
      </c>
      <c r="G1637" s="5" t="s">
        <v>4149</v>
      </c>
      <c r="H1637" s="5" t="s">
        <v>4150</v>
      </c>
      <c r="I1637" s="5">
        <v>30</v>
      </c>
      <c r="J1637" s="5" t="s">
        <v>6233</v>
      </c>
      <c r="K1637" s="5" t="s">
        <v>6234</v>
      </c>
      <c r="L1637" s="5">
        <v>1</v>
      </c>
      <c r="M1637" s="4" t="s">
        <v>6235</v>
      </c>
      <c r="N1637" s="4" t="s">
        <v>6236</v>
      </c>
      <c r="T1637" s="5" t="s">
        <v>7860</v>
      </c>
      <c r="U1637" s="5" t="s">
        <v>369</v>
      </c>
      <c r="V1637" s="5" t="s">
        <v>370</v>
      </c>
      <c r="W1637" s="5" t="s">
        <v>4192</v>
      </c>
      <c r="X1637" s="5" t="s">
        <v>8469</v>
      </c>
      <c r="Y1637" s="5" t="s">
        <v>6237</v>
      </c>
      <c r="Z1637" s="5" t="s">
        <v>6238</v>
      </c>
      <c r="AC1637" s="5">
        <v>25</v>
      </c>
      <c r="AD1637" s="5" t="s">
        <v>573</v>
      </c>
      <c r="AE1637" s="5" t="s">
        <v>574</v>
      </c>
      <c r="AJ1637" s="5" t="s">
        <v>35</v>
      </c>
      <c r="AK1637" s="5" t="s">
        <v>36</v>
      </c>
      <c r="AL1637" s="5" t="s">
        <v>3060</v>
      </c>
      <c r="AM1637" s="5" t="s">
        <v>534</v>
      </c>
      <c r="AT1637" s="5" t="s">
        <v>369</v>
      </c>
      <c r="AU1637" s="5" t="s">
        <v>370</v>
      </c>
      <c r="AV1637" s="5" t="s">
        <v>6239</v>
      </c>
      <c r="AW1637" s="5" t="s">
        <v>6240</v>
      </c>
      <c r="BG1637" s="5" t="s">
        <v>369</v>
      </c>
      <c r="BH1637" s="5" t="s">
        <v>370</v>
      </c>
      <c r="BI1637" s="5" t="s">
        <v>4197</v>
      </c>
      <c r="BJ1637" s="5" t="s">
        <v>4198</v>
      </c>
      <c r="BK1637" s="5" t="s">
        <v>4591</v>
      </c>
      <c r="BL1637" s="5" t="s">
        <v>4592</v>
      </c>
      <c r="BM1637" s="5" t="s">
        <v>6241</v>
      </c>
      <c r="BN1637" s="5" t="s">
        <v>3573</v>
      </c>
      <c r="BO1637" s="5" t="s">
        <v>369</v>
      </c>
      <c r="BP1637" s="5" t="s">
        <v>370</v>
      </c>
      <c r="BQ1637" s="5" t="s">
        <v>6242</v>
      </c>
      <c r="BR1637" s="5" t="s">
        <v>6243</v>
      </c>
      <c r="BS1637" s="5" t="s">
        <v>154</v>
      </c>
      <c r="BT1637" s="5" t="s">
        <v>155</v>
      </c>
    </row>
    <row r="1638" spans="1:72" ht="13.5" customHeight="1">
      <c r="A1638" s="7" t="str">
        <f>HYPERLINK("http://kyu.snu.ac.kr/sdhj/index.jsp?type=hj/GK14746_00IM0001_129a.jpg","1867_수북면_129a")</f>
        <v>1867_수북면_129a</v>
      </c>
      <c r="B1638" s="4">
        <v>1867</v>
      </c>
      <c r="C1638" s="4" t="s">
        <v>7863</v>
      </c>
      <c r="D1638" s="4" t="s">
        <v>7864</v>
      </c>
      <c r="E1638" s="4">
        <v>1637</v>
      </c>
      <c r="F1638" s="5">
        <v>7</v>
      </c>
      <c r="G1638" s="5" t="s">
        <v>4149</v>
      </c>
      <c r="H1638" s="5" t="s">
        <v>4150</v>
      </c>
      <c r="I1638" s="5">
        <v>30</v>
      </c>
      <c r="L1638" s="5">
        <v>1</v>
      </c>
      <c r="M1638" s="4" t="s">
        <v>6235</v>
      </c>
      <c r="N1638" s="4" t="s">
        <v>6236</v>
      </c>
      <c r="S1638" s="5" t="s">
        <v>661</v>
      </c>
      <c r="T1638" s="5" t="s">
        <v>662</v>
      </c>
      <c r="W1638" s="5" t="s">
        <v>210</v>
      </c>
      <c r="X1638" s="5" t="s">
        <v>211</v>
      </c>
      <c r="Y1638" s="5" t="s">
        <v>22</v>
      </c>
      <c r="Z1638" s="5" t="s">
        <v>23</v>
      </c>
      <c r="AC1638" s="5">
        <v>56</v>
      </c>
      <c r="AD1638" s="5" t="s">
        <v>1006</v>
      </c>
      <c r="AE1638" s="5" t="s">
        <v>1007</v>
      </c>
    </row>
    <row r="1639" spans="1:72" ht="13.5" customHeight="1">
      <c r="A1639" s="7" t="str">
        <f>HYPERLINK("http://kyu.snu.ac.kr/sdhj/index.jsp?type=hj/GK14746_00IM0001_129a.jpg","1867_수북면_129a")</f>
        <v>1867_수북면_129a</v>
      </c>
      <c r="B1639" s="4">
        <v>1867</v>
      </c>
      <c r="C1639" s="4" t="s">
        <v>7863</v>
      </c>
      <c r="D1639" s="4" t="s">
        <v>7864</v>
      </c>
      <c r="E1639" s="4">
        <v>1638</v>
      </c>
      <c r="F1639" s="5">
        <v>7</v>
      </c>
      <c r="G1639" s="5" t="s">
        <v>4149</v>
      </c>
      <c r="H1639" s="5" t="s">
        <v>4150</v>
      </c>
      <c r="I1639" s="5">
        <v>30</v>
      </c>
      <c r="L1639" s="5">
        <v>1</v>
      </c>
      <c r="M1639" s="4" t="s">
        <v>6235</v>
      </c>
      <c r="N1639" s="4" t="s">
        <v>6236</v>
      </c>
      <c r="S1639" s="5" t="s">
        <v>96</v>
      </c>
      <c r="T1639" s="5" t="s">
        <v>97</v>
      </c>
      <c r="W1639" s="5" t="s">
        <v>336</v>
      </c>
      <c r="X1639" s="5" t="s">
        <v>337</v>
      </c>
      <c r="Y1639" s="5" t="s">
        <v>22</v>
      </c>
      <c r="Z1639" s="5" t="s">
        <v>23</v>
      </c>
      <c r="AC1639" s="5">
        <v>30</v>
      </c>
      <c r="AD1639" s="5" t="s">
        <v>1197</v>
      </c>
      <c r="AE1639" s="5" t="s">
        <v>1198</v>
      </c>
      <c r="AJ1639" s="5" t="s">
        <v>35</v>
      </c>
      <c r="AK1639" s="5" t="s">
        <v>36</v>
      </c>
      <c r="AL1639" s="5" t="s">
        <v>342</v>
      </c>
      <c r="AM1639" s="5" t="s">
        <v>343</v>
      </c>
    </row>
    <row r="1640" spans="1:72" ht="13.5" customHeight="1">
      <c r="A1640" s="7" t="str">
        <f>HYPERLINK("http://kyu.snu.ac.kr/sdhj/index.jsp?type=hj/GK14746_00IM0001_129a.jpg","1867_수북면_129a")</f>
        <v>1867_수북면_129a</v>
      </c>
      <c r="B1640" s="4">
        <v>1867</v>
      </c>
      <c r="C1640" s="4" t="s">
        <v>7863</v>
      </c>
      <c r="D1640" s="4" t="s">
        <v>7864</v>
      </c>
      <c r="E1640" s="4">
        <v>1639</v>
      </c>
      <c r="F1640" s="5">
        <v>7</v>
      </c>
      <c r="G1640" s="5" t="s">
        <v>4149</v>
      </c>
      <c r="H1640" s="5" t="s">
        <v>4150</v>
      </c>
      <c r="I1640" s="5">
        <v>30</v>
      </c>
      <c r="L1640" s="5">
        <v>1</v>
      </c>
      <c r="M1640" s="4" t="s">
        <v>6235</v>
      </c>
      <c r="N1640" s="4" t="s">
        <v>6236</v>
      </c>
      <c r="S1640" s="5" t="s">
        <v>254</v>
      </c>
      <c r="T1640" s="5" t="s">
        <v>255</v>
      </c>
      <c r="Y1640" s="5" t="s">
        <v>8470</v>
      </c>
      <c r="Z1640" s="5" t="s">
        <v>4769</v>
      </c>
      <c r="AC1640" s="5">
        <v>21</v>
      </c>
      <c r="AD1640" s="5" t="s">
        <v>126</v>
      </c>
      <c r="AE1640" s="5" t="s">
        <v>127</v>
      </c>
    </row>
    <row r="1641" spans="1:72" ht="13.5" customHeight="1">
      <c r="A1641" s="7" t="str">
        <f>HYPERLINK("http://kyu.snu.ac.kr/sdhj/index.jsp?type=hj/GK14746_00IM0001_129a.jpg","1867_수북면_129a")</f>
        <v>1867_수북면_129a</v>
      </c>
      <c r="B1641" s="4">
        <v>1867</v>
      </c>
      <c r="C1641" s="4" t="s">
        <v>7863</v>
      </c>
      <c r="D1641" s="4" t="s">
        <v>7864</v>
      </c>
      <c r="E1641" s="4">
        <v>1640</v>
      </c>
      <c r="F1641" s="5">
        <v>7</v>
      </c>
      <c r="G1641" s="5" t="s">
        <v>4149</v>
      </c>
      <c r="H1641" s="5" t="s">
        <v>4150</v>
      </c>
      <c r="I1641" s="5">
        <v>30</v>
      </c>
      <c r="L1641" s="5">
        <v>1</v>
      </c>
      <c r="M1641" s="4" t="s">
        <v>6235</v>
      </c>
      <c r="N1641" s="4" t="s">
        <v>6236</v>
      </c>
      <c r="S1641" s="5" t="s">
        <v>114</v>
      </c>
      <c r="T1641" s="5" t="s">
        <v>115</v>
      </c>
      <c r="U1641" s="5" t="s">
        <v>6244</v>
      </c>
      <c r="V1641" s="5" t="s">
        <v>6245</v>
      </c>
      <c r="AC1641" s="5">
        <v>9</v>
      </c>
      <c r="AD1641" s="5" t="s">
        <v>804</v>
      </c>
      <c r="AE1641" s="5" t="s">
        <v>805</v>
      </c>
    </row>
    <row r="1642" spans="1:72" ht="13.5" customHeight="1">
      <c r="A1642" s="7" t="str">
        <f>HYPERLINK("http://kyu.snu.ac.kr/sdhj/index.jsp?type=hj/GK14746_00IM0001_129a.jpg","1867_수북면_129a")</f>
        <v>1867_수북면_129a</v>
      </c>
      <c r="B1642" s="4">
        <v>1867</v>
      </c>
      <c r="C1642" s="4" t="s">
        <v>7863</v>
      </c>
      <c r="D1642" s="4" t="s">
        <v>7864</v>
      </c>
      <c r="E1642" s="4">
        <v>1641</v>
      </c>
      <c r="F1642" s="5">
        <v>7</v>
      </c>
      <c r="G1642" s="5" t="s">
        <v>4149</v>
      </c>
      <c r="H1642" s="5" t="s">
        <v>4150</v>
      </c>
      <c r="I1642" s="5">
        <v>30</v>
      </c>
      <c r="L1642" s="5">
        <v>2</v>
      </c>
      <c r="M1642" s="4" t="s">
        <v>6233</v>
      </c>
      <c r="N1642" s="4" t="s">
        <v>6234</v>
      </c>
      <c r="T1642" s="5" t="s">
        <v>7558</v>
      </c>
      <c r="U1642" s="5" t="s">
        <v>6246</v>
      </c>
      <c r="V1642" s="5" t="s">
        <v>6247</v>
      </c>
      <c r="W1642" s="5" t="s">
        <v>2967</v>
      </c>
      <c r="X1642" s="5" t="s">
        <v>2968</v>
      </c>
      <c r="Y1642" s="5" t="s">
        <v>78</v>
      </c>
      <c r="Z1642" s="5" t="s">
        <v>5789</v>
      </c>
      <c r="AC1642" s="5">
        <v>84</v>
      </c>
      <c r="AD1642" s="5" t="s">
        <v>130</v>
      </c>
      <c r="AE1642" s="5" t="s">
        <v>131</v>
      </c>
      <c r="AJ1642" s="5" t="s">
        <v>35</v>
      </c>
      <c r="AK1642" s="5" t="s">
        <v>36</v>
      </c>
      <c r="AL1642" s="5" t="s">
        <v>342</v>
      </c>
      <c r="AM1642" s="5" t="s">
        <v>343</v>
      </c>
      <c r="AT1642" s="5" t="s">
        <v>86</v>
      </c>
      <c r="AU1642" s="5" t="s">
        <v>87</v>
      </c>
      <c r="AV1642" s="5" t="s">
        <v>2972</v>
      </c>
      <c r="AW1642" s="5" t="s">
        <v>2973</v>
      </c>
      <c r="BG1642" s="5" t="s">
        <v>86</v>
      </c>
      <c r="BH1642" s="5" t="s">
        <v>87</v>
      </c>
      <c r="BI1642" s="5" t="s">
        <v>4747</v>
      </c>
      <c r="BJ1642" s="5" t="s">
        <v>4748</v>
      </c>
      <c r="BK1642" s="5" t="s">
        <v>86</v>
      </c>
      <c r="BL1642" s="5" t="s">
        <v>87</v>
      </c>
      <c r="BM1642" s="5" t="s">
        <v>6248</v>
      </c>
      <c r="BN1642" s="5" t="s">
        <v>6249</v>
      </c>
      <c r="BO1642" s="5" t="s">
        <v>314</v>
      </c>
      <c r="BP1642" s="5" t="s">
        <v>315</v>
      </c>
      <c r="BQ1642" s="5" t="s">
        <v>6250</v>
      </c>
      <c r="BR1642" s="5" t="s">
        <v>6251</v>
      </c>
      <c r="BS1642" s="5" t="s">
        <v>160</v>
      </c>
      <c r="BT1642" s="5" t="s">
        <v>161</v>
      </c>
    </row>
    <row r="1643" spans="1:72" ht="13.5" customHeight="1">
      <c r="A1643" s="7" t="str">
        <f>HYPERLINK("http://kyu.snu.ac.kr/sdhj/index.jsp?type=hj/GK14746_00IM0001_129a.jpg","1867_수북면_129a")</f>
        <v>1867_수북면_129a</v>
      </c>
      <c r="B1643" s="4">
        <v>1867</v>
      </c>
      <c r="C1643" s="4" t="s">
        <v>7677</v>
      </c>
      <c r="D1643" s="4" t="s">
        <v>7678</v>
      </c>
      <c r="E1643" s="4">
        <v>1642</v>
      </c>
      <c r="F1643" s="5">
        <v>7</v>
      </c>
      <c r="G1643" s="5" t="s">
        <v>4149</v>
      </c>
      <c r="H1643" s="5" t="s">
        <v>4150</v>
      </c>
      <c r="I1643" s="5">
        <v>30</v>
      </c>
      <c r="L1643" s="5">
        <v>2</v>
      </c>
      <c r="M1643" s="4" t="s">
        <v>6233</v>
      </c>
      <c r="N1643" s="4" t="s">
        <v>6234</v>
      </c>
      <c r="S1643" s="5" t="s">
        <v>114</v>
      </c>
      <c r="T1643" s="5" t="s">
        <v>115</v>
      </c>
      <c r="Y1643" s="5" t="s">
        <v>5992</v>
      </c>
      <c r="Z1643" s="5" t="s">
        <v>5323</v>
      </c>
      <c r="AC1643" s="5">
        <v>60</v>
      </c>
      <c r="AD1643" s="5" t="s">
        <v>194</v>
      </c>
      <c r="AE1643" s="5" t="s">
        <v>195</v>
      </c>
    </row>
    <row r="1644" spans="1:72" ht="13.5" customHeight="1">
      <c r="A1644" s="7" t="str">
        <f>HYPERLINK("http://kyu.snu.ac.kr/sdhj/index.jsp?type=hj/GK14746_00IM0001_129a.jpg","1867_수북면_129a")</f>
        <v>1867_수북면_129a</v>
      </c>
      <c r="B1644" s="4">
        <v>1867</v>
      </c>
      <c r="C1644" s="4" t="s">
        <v>7566</v>
      </c>
      <c r="D1644" s="4" t="s">
        <v>7567</v>
      </c>
      <c r="E1644" s="4">
        <v>1643</v>
      </c>
      <c r="F1644" s="5">
        <v>7</v>
      </c>
      <c r="G1644" s="5" t="s">
        <v>4149</v>
      </c>
      <c r="H1644" s="5" t="s">
        <v>4150</v>
      </c>
      <c r="I1644" s="5">
        <v>30</v>
      </c>
      <c r="L1644" s="5">
        <v>2</v>
      </c>
      <c r="M1644" s="4" t="s">
        <v>6233</v>
      </c>
      <c r="N1644" s="4" t="s">
        <v>6234</v>
      </c>
      <c r="S1644" s="5" t="s">
        <v>208</v>
      </c>
      <c r="T1644" s="5" t="s">
        <v>209</v>
      </c>
      <c r="W1644" s="5" t="s">
        <v>568</v>
      </c>
      <c r="X1644" s="5" t="s">
        <v>7568</v>
      </c>
      <c r="Y1644" s="5" t="s">
        <v>22</v>
      </c>
      <c r="Z1644" s="5" t="s">
        <v>23</v>
      </c>
      <c r="AC1644" s="5">
        <v>64</v>
      </c>
      <c r="AD1644" s="5" t="s">
        <v>100</v>
      </c>
      <c r="AE1644" s="5" t="s">
        <v>101</v>
      </c>
    </row>
    <row r="1645" spans="1:72" ht="13.5" customHeight="1">
      <c r="A1645" s="7" t="str">
        <f>HYPERLINK("http://kyu.snu.ac.kr/sdhj/index.jsp?type=hj/GK14746_00IM0001_129b.jpg","1867_수북면_129b")</f>
        <v>1867_수북면_129b</v>
      </c>
      <c r="B1645" s="4">
        <v>1867</v>
      </c>
      <c r="C1645" s="4" t="s">
        <v>7566</v>
      </c>
      <c r="D1645" s="4" t="s">
        <v>7567</v>
      </c>
      <c r="E1645" s="4">
        <v>1644</v>
      </c>
      <c r="F1645" s="5">
        <v>7</v>
      </c>
      <c r="G1645" s="5" t="s">
        <v>4149</v>
      </c>
      <c r="H1645" s="5" t="s">
        <v>4150</v>
      </c>
      <c r="I1645" s="5">
        <v>30</v>
      </c>
      <c r="L1645" s="5">
        <v>3</v>
      </c>
      <c r="M1645" s="4" t="s">
        <v>6252</v>
      </c>
      <c r="N1645" s="4" t="s">
        <v>6253</v>
      </c>
      <c r="T1645" s="5" t="s">
        <v>8030</v>
      </c>
      <c r="U1645" s="5" t="s">
        <v>369</v>
      </c>
      <c r="V1645" s="5" t="s">
        <v>370</v>
      </c>
      <c r="W1645" s="5" t="s">
        <v>595</v>
      </c>
      <c r="X1645" s="5" t="s">
        <v>596</v>
      </c>
      <c r="Y1645" s="5" t="s">
        <v>6254</v>
      </c>
      <c r="Z1645" s="5" t="s">
        <v>6255</v>
      </c>
      <c r="AC1645" s="5">
        <v>59</v>
      </c>
      <c r="AD1645" s="5" t="s">
        <v>264</v>
      </c>
      <c r="AE1645" s="5" t="s">
        <v>265</v>
      </c>
      <c r="AJ1645" s="5" t="s">
        <v>35</v>
      </c>
      <c r="AK1645" s="5" t="s">
        <v>36</v>
      </c>
      <c r="AL1645" s="5" t="s">
        <v>428</v>
      </c>
      <c r="AM1645" s="5" t="s">
        <v>429</v>
      </c>
      <c r="AT1645" s="5" t="s">
        <v>369</v>
      </c>
      <c r="AU1645" s="5" t="s">
        <v>370</v>
      </c>
      <c r="AV1645" s="5" t="s">
        <v>6256</v>
      </c>
      <c r="AW1645" s="5" t="s">
        <v>6257</v>
      </c>
      <c r="BG1645" s="5" t="s">
        <v>369</v>
      </c>
      <c r="BH1645" s="5" t="s">
        <v>370</v>
      </c>
      <c r="BI1645" s="5" t="s">
        <v>6258</v>
      </c>
      <c r="BJ1645" s="5" t="s">
        <v>6259</v>
      </c>
      <c r="BK1645" s="5" t="s">
        <v>369</v>
      </c>
      <c r="BL1645" s="5" t="s">
        <v>370</v>
      </c>
      <c r="BM1645" s="5" t="s">
        <v>6260</v>
      </c>
      <c r="BN1645" s="5" t="s">
        <v>6261</v>
      </c>
      <c r="BO1645" s="5" t="s">
        <v>369</v>
      </c>
      <c r="BP1645" s="5" t="s">
        <v>370</v>
      </c>
      <c r="BQ1645" s="5" t="s">
        <v>6262</v>
      </c>
      <c r="BR1645" s="5" t="s">
        <v>6263</v>
      </c>
      <c r="BS1645" s="5" t="s">
        <v>160</v>
      </c>
      <c r="BT1645" s="5" t="s">
        <v>161</v>
      </c>
    </row>
    <row r="1646" spans="1:72" ht="13.5" customHeight="1">
      <c r="A1646" s="7" t="str">
        <f>HYPERLINK("http://kyu.snu.ac.kr/sdhj/index.jsp?type=hj/GK14746_00IM0001_129b.jpg","1867_수북면_129b")</f>
        <v>1867_수북면_129b</v>
      </c>
      <c r="B1646" s="4">
        <v>1867</v>
      </c>
      <c r="C1646" s="4" t="s">
        <v>7975</v>
      </c>
      <c r="D1646" s="4" t="s">
        <v>7976</v>
      </c>
      <c r="E1646" s="4">
        <v>1645</v>
      </c>
      <c r="F1646" s="5">
        <v>7</v>
      </c>
      <c r="G1646" s="5" t="s">
        <v>4149</v>
      </c>
      <c r="H1646" s="5" t="s">
        <v>4150</v>
      </c>
      <c r="I1646" s="5">
        <v>30</v>
      </c>
      <c r="L1646" s="5">
        <v>3</v>
      </c>
      <c r="M1646" s="4" t="s">
        <v>6252</v>
      </c>
      <c r="N1646" s="4" t="s">
        <v>6253</v>
      </c>
      <c r="S1646" s="5" t="s">
        <v>254</v>
      </c>
      <c r="T1646" s="5" t="s">
        <v>255</v>
      </c>
      <c r="Y1646" s="5" t="s">
        <v>6264</v>
      </c>
      <c r="Z1646" s="5" t="s">
        <v>4146</v>
      </c>
      <c r="AC1646" s="5">
        <v>33</v>
      </c>
      <c r="AD1646" s="5" t="s">
        <v>994</v>
      </c>
      <c r="AE1646" s="5" t="s">
        <v>995</v>
      </c>
    </row>
    <row r="1647" spans="1:72" ht="13.5" customHeight="1">
      <c r="A1647" s="7" t="str">
        <f>HYPERLINK("http://kyu.snu.ac.kr/sdhj/index.jsp?type=hj/GK14746_00IM0001_129b.jpg","1867_수북면_129b")</f>
        <v>1867_수북면_129b</v>
      </c>
      <c r="B1647" s="4">
        <v>1867</v>
      </c>
      <c r="C1647" s="4" t="s">
        <v>7975</v>
      </c>
      <c r="D1647" s="4" t="s">
        <v>7976</v>
      </c>
      <c r="E1647" s="4">
        <v>1646</v>
      </c>
      <c r="F1647" s="5">
        <v>7</v>
      </c>
      <c r="G1647" s="5" t="s">
        <v>4149</v>
      </c>
      <c r="H1647" s="5" t="s">
        <v>4150</v>
      </c>
      <c r="I1647" s="5">
        <v>30</v>
      </c>
      <c r="L1647" s="5">
        <v>3</v>
      </c>
      <c r="M1647" s="4" t="s">
        <v>6252</v>
      </c>
      <c r="N1647" s="4" t="s">
        <v>6253</v>
      </c>
      <c r="S1647" s="5" t="s">
        <v>114</v>
      </c>
      <c r="T1647" s="5" t="s">
        <v>115</v>
      </c>
      <c r="Y1647" s="5" t="s">
        <v>6265</v>
      </c>
      <c r="Z1647" s="5" t="s">
        <v>6266</v>
      </c>
      <c r="AC1647" s="5">
        <v>27</v>
      </c>
      <c r="AD1647" s="5" t="s">
        <v>174</v>
      </c>
      <c r="AE1647" s="5" t="s">
        <v>175</v>
      </c>
    </row>
    <row r="1648" spans="1:72" ht="13.5" customHeight="1">
      <c r="A1648" s="7" t="str">
        <f>HYPERLINK("http://kyu.snu.ac.kr/sdhj/index.jsp?type=hj/GK14746_00IM0001_129b.jpg","1867_수북면_129b")</f>
        <v>1867_수북면_129b</v>
      </c>
      <c r="B1648" s="4">
        <v>1867</v>
      </c>
      <c r="C1648" s="4" t="s">
        <v>7975</v>
      </c>
      <c r="D1648" s="4" t="s">
        <v>7976</v>
      </c>
      <c r="E1648" s="4">
        <v>1647</v>
      </c>
      <c r="F1648" s="5">
        <v>7</v>
      </c>
      <c r="G1648" s="5" t="s">
        <v>4149</v>
      </c>
      <c r="H1648" s="5" t="s">
        <v>4150</v>
      </c>
      <c r="I1648" s="5">
        <v>30</v>
      </c>
      <c r="L1648" s="5">
        <v>3</v>
      </c>
      <c r="M1648" s="4" t="s">
        <v>6252</v>
      </c>
      <c r="N1648" s="4" t="s">
        <v>6253</v>
      </c>
      <c r="S1648" s="5" t="s">
        <v>208</v>
      </c>
      <c r="T1648" s="5" t="s">
        <v>209</v>
      </c>
      <c r="W1648" s="5" t="s">
        <v>78</v>
      </c>
      <c r="X1648" s="5" t="s">
        <v>79</v>
      </c>
      <c r="Y1648" s="5" t="s">
        <v>22</v>
      </c>
      <c r="Z1648" s="5" t="s">
        <v>23</v>
      </c>
      <c r="AC1648" s="5">
        <v>27</v>
      </c>
      <c r="AD1648" s="5" t="s">
        <v>174</v>
      </c>
      <c r="AE1648" s="5" t="s">
        <v>175</v>
      </c>
    </row>
    <row r="1649" spans="1:72" ht="13.5" customHeight="1">
      <c r="A1649" s="7" t="str">
        <f>HYPERLINK("http://kyu.snu.ac.kr/sdhj/index.jsp?type=hj/GK14746_00IM0001_129b.jpg","1867_수북면_129b")</f>
        <v>1867_수북면_129b</v>
      </c>
      <c r="B1649" s="4">
        <v>1867</v>
      </c>
      <c r="C1649" s="4" t="s">
        <v>7975</v>
      </c>
      <c r="D1649" s="4" t="s">
        <v>7976</v>
      </c>
      <c r="E1649" s="4">
        <v>1648</v>
      </c>
      <c r="F1649" s="5">
        <v>7</v>
      </c>
      <c r="G1649" s="5" t="s">
        <v>4149</v>
      </c>
      <c r="H1649" s="5" t="s">
        <v>4150</v>
      </c>
      <c r="I1649" s="5">
        <v>30</v>
      </c>
      <c r="L1649" s="5">
        <v>3</v>
      </c>
      <c r="M1649" s="4" t="s">
        <v>6252</v>
      </c>
      <c r="N1649" s="4" t="s">
        <v>6253</v>
      </c>
      <c r="S1649" s="5" t="s">
        <v>114</v>
      </c>
      <c r="T1649" s="5" t="s">
        <v>115</v>
      </c>
      <c r="Y1649" s="5" t="s">
        <v>4005</v>
      </c>
      <c r="Z1649" s="5" t="s">
        <v>4006</v>
      </c>
      <c r="AC1649" s="5">
        <v>22</v>
      </c>
      <c r="AD1649" s="5" t="s">
        <v>399</v>
      </c>
      <c r="AE1649" s="5" t="s">
        <v>400</v>
      </c>
    </row>
    <row r="1650" spans="1:72" ht="13.5" customHeight="1">
      <c r="A1650" s="7" t="str">
        <f>HYPERLINK("http://kyu.snu.ac.kr/sdhj/index.jsp?type=hj/GK14746_00IM0001_129b.jpg","1867_수북면_129b")</f>
        <v>1867_수북면_129b</v>
      </c>
      <c r="B1650" s="4">
        <v>1867</v>
      </c>
      <c r="C1650" s="4" t="s">
        <v>7975</v>
      </c>
      <c r="D1650" s="4" t="s">
        <v>7976</v>
      </c>
      <c r="E1650" s="4">
        <v>1649</v>
      </c>
      <c r="F1650" s="5">
        <v>7</v>
      </c>
      <c r="G1650" s="5" t="s">
        <v>4149</v>
      </c>
      <c r="H1650" s="5" t="s">
        <v>4150</v>
      </c>
      <c r="I1650" s="5">
        <v>30</v>
      </c>
      <c r="L1650" s="5">
        <v>3</v>
      </c>
      <c r="M1650" s="4" t="s">
        <v>6252</v>
      </c>
      <c r="N1650" s="4" t="s">
        <v>6253</v>
      </c>
      <c r="S1650" s="5" t="s">
        <v>114</v>
      </c>
      <c r="T1650" s="5" t="s">
        <v>115</v>
      </c>
      <c r="Y1650" s="5" t="s">
        <v>6267</v>
      </c>
      <c r="Z1650" s="5" t="s">
        <v>6268</v>
      </c>
      <c r="AC1650" s="5">
        <v>18</v>
      </c>
      <c r="AD1650" s="5" t="s">
        <v>888</v>
      </c>
      <c r="AE1650" s="5" t="s">
        <v>889</v>
      </c>
    </row>
    <row r="1651" spans="1:72" ht="13.5" customHeight="1">
      <c r="A1651" s="7" t="str">
        <f>HYPERLINK("http://kyu.snu.ac.kr/sdhj/index.jsp?type=hj/GK14746_00IM0001_129b.jpg","1867_수북면_129b")</f>
        <v>1867_수북면_129b</v>
      </c>
      <c r="B1651" s="4">
        <v>1867</v>
      </c>
      <c r="C1651" s="4" t="s">
        <v>7975</v>
      </c>
      <c r="D1651" s="4" t="s">
        <v>7976</v>
      </c>
      <c r="E1651" s="4">
        <v>1650</v>
      </c>
      <c r="F1651" s="5">
        <v>7</v>
      </c>
      <c r="G1651" s="5" t="s">
        <v>4149</v>
      </c>
      <c r="H1651" s="5" t="s">
        <v>4150</v>
      </c>
      <c r="I1651" s="5">
        <v>30</v>
      </c>
      <c r="L1651" s="5">
        <v>4</v>
      </c>
      <c r="M1651" s="4" t="s">
        <v>6269</v>
      </c>
      <c r="N1651" s="4" t="s">
        <v>6270</v>
      </c>
      <c r="Q1651" s="5" t="s">
        <v>8471</v>
      </c>
      <c r="R1651" s="5" t="s">
        <v>6271</v>
      </c>
      <c r="T1651" s="5" t="s">
        <v>7543</v>
      </c>
      <c r="U1651" s="5" t="s">
        <v>369</v>
      </c>
      <c r="V1651" s="5" t="s">
        <v>370</v>
      </c>
      <c r="W1651" s="5" t="s">
        <v>8472</v>
      </c>
      <c r="X1651" s="5" t="s">
        <v>8473</v>
      </c>
      <c r="Y1651" s="5" t="s">
        <v>6272</v>
      </c>
      <c r="Z1651" s="5" t="s">
        <v>4448</v>
      </c>
      <c r="AC1651" s="5">
        <v>43</v>
      </c>
      <c r="AD1651" s="5" t="s">
        <v>140</v>
      </c>
      <c r="AE1651" s="5" t="s">
        <v>141</v>
      </c>
      <c r="AJ1651" s="5" t="s">
        <v>35</v>
      </c>
      <c r="AK1651" s="5" t="s">
        <v>36</v>
      </c>
      <c r="AL1651" s="5" t="s">
        <v>428</v>
      </c>
      <c r="AM1651" s="5" t="s">
        <v>429</v>
      </c>
      <c r="AT1651" s="5" t="s">
        <v>369</v>
      </c>
      <c r="AU1651" s="5" t="s">
        <v>370</v>
      </c>
      <c r="AV1651" s="5" t="s">
        <v>1584</v>
      </c>
      <c r="AW1651" s="5" t="s">
        <v>957</v>
      </c>
      <c r="BG1651" s="5" t="s">
        <v>369</v>
      </c>
      <c r="BH1651" s="5" t="s">
        <v>370</v>
      </c>
      <c r="BI1651" s="5" t="s">
        <v>5200</v>
      </c>
      <c r="BJ1651" s="5" t="s">
        <v>5201</v>
      </c>
      <c r="BK1651" s="5" t="s">
        <v>369</v>
      </c>
      <c r="BL1651" s="5" t="s">
        <v>370</v>
      </c>
      <c r="BM1651" s="5" t="s">
        <v>6273</v>
      </c>
      <c r="BN1651" s="5" t="s">
        <v>5473</v>
      </c>
      <c r="BO1651" s="5" t="s">
        <v>369</v>
      </c>
      <c r="BP1651" s="5" t="s">
        <v>370</v>
      </c>
      <c r="BQ1651" s="5" t="s">
        <v>6274</v>
      </c>
      <c r="BR1651" s="5" t="s">
        <v>6275</v>
      </c>
      <c r="BS1651" s="5" t="s">
        <v>160</v>
      </c>
      <c r="BT1651" s="5" t="s">
        <v>161</v>
      </c>
    </row>
    <row r="1652" spans="1:72" ht="13.5" customHeight="1">
      <c r="A1652" s="7" t="str">
        <f>HYPERLINK("http://kyu.snu.ac.kr/sdhj/index.jsp?type=hj/GK14746_00IM0001_129b.jpg","1867_수북면_129b")</f>
        <v>1867_수북면_129b</v>
      </c>
      <c r="B1652" s="4">
        <v>1867</v>
      </c>
      <c r="C1652" s="4" t="s">
        <v>7590</v>
      </c>
      <c r="D1652" s="4" t="s">
        <v>7591</v>
      </c>
      <c r="E1652" s="4">
        <v>1651</v>
      </c>
      <c r="F1652" s="5">
        <v>7</v>
      </c>
      <c r="G1652" s="5" t="s">
        <v>4149</v>
      </c>
      <c r="H1652" s="5" t="s">
        <v>4150</v>
      </c>
      <c r="I1652" s="5">
        <v>30</v>
      </c>
      <c r="L1652" s="5">
        <v>4</v>
      </c>
      <c r="M1652" s="4" t="s">
        <v>6269</v>
      </c>
      <c r="N1652" s="4" t="s">
        <v>6270</v>
      </c>
      <c r="S1652" s="5" t="s">
        <v>254</v>
      </c>
      <c r="T1652" s="5" t="s">
        <v>255</v>
      </c>
      <c r="Y1652" s="5" t="s">
        <v>4447</v>
      </c>
      <c r="Z1652" s="5" t="s">
        <v>4448</v>
      </c>
      <c r="AC1652" s="5">
        <v>44</v>
      </c>
      <c r="AD1652" s="5" t="s">
        <v>583</v>
      </c>
      <c r="AE1652" s="5" t="s">
        <v>584</v>
      </c>
    </row>
    <row r="1653" spans="1:72" ht="13.5" customHeight="1">
      <c r="A1653" s="7" t="str">
        <f>HYPERLINK("http://kyu.snu.ac.kr/sdhj/index.jsp?type=hj/GK14746_00IM0001_129b.jpg","1867_수북면_129b")</f>
        <v>1867_수북면_129b</v>
      </c>
      <c r="B1653" s="4">
        <v>1867</v>
      </c>
      <c r="C1653" s="4" t="s">
        <v>7549</v>
      </c>
      <c r="D1653" s="4" t="s">
        <v>7550</v>
      </c>
      <c r="E1653" s="4">
        <v>1652</v>
      </c>
      <c r="F1653" s="5">
        <v>7</v>
      </c>
      <c r="G1653" s="5" t="s">
        <v>4149</v>
      </c>
      <c r="H1653" s="5" t="s">
        <v>4150</v>
      </c>
      <c r="I1653" s="5">
        <v>30</v>
      </c>
      <c r="L1653" s="5">
        <v>4</v>
      </c>
      <c r="M1653" s="4" t="s">
        <v>6269</v>
      </c>
      <c r="N1653" s="4" t="s">
        <v>6270</v>
      </c>
      <c r="S1653" s="5" t="s">
        <v>254</v>
      </c>
      <c r="T1653" s="5" t="s">
        <v>255</v>
      </c>
      <c r="Y1653" s="5" t="s">
        <v>5934</v>
      </c>
      <c r="Z1653" s="5" t="s">
        <v>4841</v>
      </c>
      <c r="AC1653" s="5">
        <v>27</v>
      </c>
      <c r="AD1653" s="5" t="s">
        <v>174</v>
      </c>
      <c r="AE1653" s="5" t="s">
        <v>175</v>
      </c>
    </row>
    <row r="1654" spans="1:72" ht="13.5" customHeight="1">
      <c r="A1654" s="7" t="str">
        <f>HYPERLINK("http://kyu.snu.ac.kr/sdhj/index.jsp?type=hj/GK14746_00IM0001_129b.jpg","1867_수북면_129b")</f>
        <v>1867_수북면_129b</v>
      </c>
      <c r="B1654" s="4">
        <v>1867</v>
      </c>
      <c r="C1654" s="4" t="s">
        <v>7549</v>
      </c>
      <c r="D1654" s="4" t="s">
        <v>7550</v>
      </c>
      <c r="E1654" s="4">
        <v>1653</v>
      </c>
      <c r="F1654" s="5">
        <v>7</v>
      </c>
      <c r="G1654" s="5" t="s">
        <v>4149</v>
      </c>
      <c r="H1654" s="5" t="s">
        <v>4150</v>
      </c>
      <c r="I1654" s="5">
        <v>30</v>
      </c>
      <c r="L1654" s="5">
        <v>4</v>
      </c>
      <c r="M1654" s="4" t="s">
        <v>6269</v>
      </c>
      <c r="N1654" s="4" t="s">
        <v>6270</v>
      </c>
      <c r="S1654" s="5" t="s">
        <v>254</v>
      </c>
      <c r="T1654" s="5" t="s">
        <v>255</v>
      </c>
      <c r="Y1654" s="5" t="s">
        <v>6276</v>
      </c>
      <c r="Z1654" s="5" t="s">
        <v>6277</v>
      </c>
      <c r="AC1654" s="5">
        <v>30</v>
      </c>
      <c r="AD1654" s="5" t="s">
        <v>1197</v>
      </c>
      <c r="AE1654" s="5" t="s">
        <v>1198</v>
      </c>
    </row>
    <row r="1655" spans="1:72" ht="13.5" customHeight="1">
      <c r="A1655" s="7" t="str">
        <f>HYPERLINK("http://kyu.snu.ac.kr/sdhj/index.jsp?type=hj/GK14746_00IM0001_129b.jpg","1867_수북면_129b")</f>
        <v>1867_수북면_129b</v>
      </c>
      <c r="B1655" s="4">
        <v>1867</v>
      </c>
      <c r="C1655" s="4" t="s">
        <v>7549</v>
      </c>
      <c r="D1655" s="4" t="s">
        <v>7550</v>
      </c>
      <c r="E1655" s="4">
        <v>1654</v>
      </c>
      <c r="F1655" s="5">
        <v>7</v>
      </c>
      <c r="G1655" s="5" t="s">
        <v>4149</v>
      </c>
      <c r="H1655" s="5" t="s">
        <v>4150</v>
      </c>
      <c r="I1655" s="5">
        <v>30</v>
      </c>
      <c r="L1655" s="5">
        <v>5</v>
      </c>
      <c r="M1655" s="4" t="s">
        <v>6278</v>
      </c>
      <c r="N1655" s="4" t="s">
        <v>6279</v>
      </c>
      <c r="T1655" s="5" t="s">
        <v>7919</v>
      </c>
      <c r="U1655" s="5" t="s">
        <v>369</v>
      </c>
      <c r="V1655" s="5" t="s">
        <v>370</v>
      </c>
      <c r="W1655" s="5" t="s">
        <v>210</v>
      </c>
      <c r="X1655" s="5" t="s">
        <v>211</v>
      </c>
      <c r="Y1655" s="5" t="s">
        <v>6280</v>
      </c>
      <c r="Z1655" s="5" t="s">
        <v>6281</v>
      </c>
      <c r="AC1655" s="5">
        <v>62</v>
      </c>
      <c r="AD1655" s="5" t="s">
        <v>553</v>
      </c>
      <c r="AE1655" s="5" t="s">
        <v>554</v>
      </c>
      <c r="AJ1655" s="5" t="s">
        <v>35</v>
      </c>
      <c r="AK1655" s="5" t="s">
        <v>36</v>
      </c>
      <c r="AL1655" s="5" t="s">
        <v>154</v>
      </c>
      <c r="AM1655" s="5" t="s">
        <v>155</v>
      </c>
      <c r="AT1655" s="5" t="s">
        <v>369</v>
      </c>
      <c r="AU1655" s="5" t="s">
        <v>370</v>
      </c>
      <c r="AV1655" s="5" t="s">
        <v>4788</v>
      </c>
      <c r="AW1655" s="5" t="s">
        <v>4789</v>
      </c>
      <c r="BG1655" s="5" t="s">
        <v>369</v>
      </c>
      <c r="BH1655" s="5" t="s">
        <v>370</v>
      </c>
      <c r="BI1655" s="5" t="s">
        <v>6282</v>
      </c>
      <c r="BJ1655" s="5" t="s">
        <v>6283</v>
      </c>
      <c r="BK1655" s="5" t="s">
        <v>369</v>
      </c>
      <c r="BL1655" s="5" t="s">
        <v>370</v>
      </c>
      <c r="BM1655" s="5" t="s">
        <v>6284</v>
      </c>
      <c r="BN1655" s="5" t="s">
        <v>6285</v>
      </c>
      <c r="BO1655" s="5" t="s">
        <v>369</v>
      </c>
      <c r="BP1655" s="5" t="s">
        <v>370</v>
      </c>
      <c r="BQ1655" s="5" t="s">
        <v>6286</v>
      </c>
      <c r="BR1655" s="5" t="s">
        <v>6287</v>
      </c>
      <c r="BS1655" s="5" t="s">
        <v>160</v>
      </c>
      <c r="BT1655" s="5" t="s">
        <v>161</v>
      </c>
    </row>
    <row r="1656" spans="1:72" ht="13.5" customHeight="1">
      <c r="A1656" s="7" t="str">
        <f>HYPERLINK("http://kyu.snu.ac.kr/sdhj/index.jsp?type=hj/GK14746_00IM0001_129b.jpg","1867_수북면_129b")</f>
        <v>1867_수북면_129b</v>
      </c>
      <c r="B1656" s="4">
        <v>1867</v>
      </c>
      <c r="C1656" s="4" t="s">
        <v>7553</v>
      </c>
      <c r="D1656" s="4" t="s">
        <v>7554</v>
      </c>
      <c r="E1656" s="4">
        <v>1655</v>
      </c>
      <c r="F1656" s="5">
        <v>7</v>
      </c>
      <c r="G1656" s="5" t="s">
        <v>4149</v>
      </c>
      <c r="H1656" s="5" t="s">
        <v>4150</v>
      </c>
      <c r="I1656" s="5">
        <v>30</v>
      </c>
      <c r="L1656" s="5">
        <v>5</v>
      </c>
      <c r="M1656" s="4" t="s">
        <v>6278</v>
      </c>
      <c r="N1656" s="4" t="s">
        <v>6279</v>
      </c>
      <c r="S1656" s="5" t="s">
        <v>96</v>
      </c>
      <c r="T1656" s="5" t="s">
        <v>97</v>
      </c>
      <c r="W1656" s="5" t="s">
        <v>192</v>
      </c>
      <c r="X1656" s="5" t="s">
        <v>193</v>
      </c>
      <c r="Y1656" s="5" t="s">
        <v>22</v>
      </c>
      <c r="Z1656" s="5" t="s">
        <v>23</v>
      </c>
      <c r="AC1656" s="5">
        <v>57</v>
      </c>
      <c r="AD1656" s="5" t="s">
        <v>340</v>
      </c>
      <c r="AE1656" s="5" t="s">
        <v>341</v>
      </c>
      <c r="AJ1656" s="5" t="s">
        <v>35</v>
      </c>
      <c r="AK1656" s="5" t="s">
        <v>36</v>
      </c>
      <c r="AL1656" s="5" t="s">
        <v>242</v>
      </c>
      <c r="AM1656" s="5" t="s">
        <v>243</v>
      </c>
      <c r="AT1656" s="5" t="s">
        <v>369</v>
      </c>
      <c r="AU1656" s="5" t="s">
        <v>370</v>
      </c>
      <c r="AV1656" s="5" t="s">
        <v>5899</v>
      </c>
      <c r="AW1656" s="5" t="s">
        <v>5900</v>
      </c>
      <c r="BG1656" s="5" t="s">
        <v>102</v>
      </c>
      <c r="BH1656" s="5" t="s">
        <v>103</v>
      </c>
      <c r="BI1656" s="5" t="s">
        <v>6288</v>
      </c>
      <c r="BJ1656" s="5" t="s">
        <v>6289</v>
      </c>
      <c r="BK1656" s="5" t="s">
        <v>102</v>
      </c>
      <c r="BL1656" s="5" t="s">
        <v>103</v>
      </c>
      <c r="BM1656" s="5" t="s">
        <v>6033</v>
      </c>
      <c r="BN1656" s="5" t="s">
        <v>6034</v>
      </c>
      <c r="BO1656" s="5" t="s">
        <v>102</v>
      </c>
      <c r="BP1656" s="5" t="s">
        <v>103</v>
      </c>
      <c r="BQ1656" s="5" t="s">
        <v>6290</v>
      </c>
      <c r="BR1656" s="5" t="s">
        <v>6291</v>
      </c>
      <c r="BS1656" s="5" t="s">
        <v>160</v>
      </c>
      <c r="BT1656" s="5" t="s">
        <v>161</v>
      </c>
    </row>
    <row r="1657" spans="1:72" ht="13.5" customHeight="1">
      <c r="A1657" s="7" t="str">
        <f>HYPERLINK("http://kyu.snu.ac.kr/sdhj/index.jsp?type=hj/GK14746_00IM0001_129b.jpg","1867_수북면_129b")</f>
        <v>1867_수북면_129b</v>
      </c>
      <c r="B1657" s="4">
        <v>1867</v>
      </c>
      <c r="C1657" s="4" t="s">
        <v>7549</v>
      </c>
      <c r="D1657" s="4" t="s">
        <v>7550</v>
      </c>
      <c r="E1657" s="4">
        <v>1656</v>
      </c>
      <c r="F1657" s="5">
        <v>7</v>
      </c>
      <c r="G1657" s="5" t="s">
        <v>4149</v>
      </c>
      <c r="H1657" s="5" t="s">
        <v>4150</v>
      </c>
      <c r="I1657" s="5">
        <v>30</v>
      </c>
      <c r="L1657" s="5">
        <v>5</v>
      </c>
      <c r="M1657" s="4" t="s">
        <v>6278</v>
      </c>
      <c r="N1657" s="4" t="s">
        <v>6279</v>
      </c>
      <c r="S1657" s="5" t="s">
        <v>114</v>
      </c>
      <c r="T1657" s="5" t="s">
        <v>115</v>
      </c>
      <c r="Y1657" s="5" t="s">
        <v>6292</v>
      </c>
      <c r="Z1657" s="5" t="s">
        <v>6293</v>
      </c>
      <c r="AC1657" s="5">
        <v>38</v>
      </c>
      <c r="AD1657" s="5" t="s">
        <v>374</v>
      </c>
      <c r="AE1657" s="5" t="s">
        <v>375</v>
      </c>
    </row>
    <row r="1658" spans="1:72" ht="13.5" customHeight="1">
      <c r="A1658" s="7" t="str">
        <f>HYPERLINK("http://kyu.snu.ac.kr/sdhj/index.jsp?type=hj/GK14746_00IM0001_129b.jpg","1867_수북면_129b")</f>
        <v>1867_수북면_129b</v>
      </c>
      <c r="B1658" s="4">
        <v>1867</v>
      </c>
      <c r="C1658" s="4" t="s">
        <v>7590</v>
      </c>
      <c r="D1658" s="4" t="s">
        <v>7591</v>
      </c>
      <c r="E1658" s="4">
        <v>1657</v>
      </c>
      <c r="F1658" s="5">
        <v>7</v>
      </c>
      <c r="G1658" s="5" t="s">
        <v>4149</v>
      </c>
      <c r="H1658" s="5" t="s">
        <v>4150</v>
      </c>
      <c r="I1658" s="5">
        <v>30</v>
      </c>
      <c r="L1658" s="5">
        <v>5</v>
      </c>
      <c r="M1658" s="4" t="s">
        <v>6278</v>
      </c>
      <c r="N1658" s="4" t="s">
        <v>6279</v>
      </c>
      <c r="S1658" s="5" t="s">
        <v>208</v>
      </c>
      <c r="T1658" s="5" t="s">
        <v>209</v>
      </c>
      <c r="W1658" s="5" t="s">
        <v>78</v>
      </c>
      <c r="X1658" s="5" t="s">
        <v>79</v>
      </c>
      <c r="Y1658" s="5" t="s">
        <v>22</v>
      </c>
      <c r="Z1658" s="5" t="s">
        <v>23</v>
      </c>
      <c r="AC1658" s="5">
        <v>38</v>
      </c>
      <c r="AD1658" s="5" t="s">
        <v>374</v>
      </c>
      <c r="AE1658" s="5" t="s">
        <v>375</v>
      </c>
    </row>
    <row r="1659" spans="1:72" ht="13.5" customHeight="1">
      <c r="A1659" s="7" t="str">
        <f>HYPERLINK("http://kyu.snu.ac.kr/sdhj/index.jsp?type=hj/GK14746_00IM0001_129b.jpg","1867_수북면_129b")</f>
        <v>1867_수북면_129b</v>
      </c>
      <c r="B1659" s="4">
        <v>1867</v>
      </c>
      <c r="C1659" s="4" t="s">
        <v>7590</v>
      </c>
      <c r="D1659" s="4" t="s">
        <v>7591</v>
      </c>
      <c r="E1659" s="4">
        <v>1658</v>
      </c>
      <c r="F1659" s="5">
        <v>7</v>
      </c>
      <c r="G1659" s="5" t="s">
        <v>4149</v>
      </c>
      <c r="H1659" s="5" t="s">
        <v>4150</v>
      </c>
      <c r="I1659" s="5">
        <v>30</v>
      </c>
      <c r="L1659" s="5">
        <v>5</v>
      </c>
      <c r="M1659" s="4" t="s">
        <v>6278</v>
      </c>
      <c r="N1659" s="4" t="s">
        <v>6279</v>
      </c>
      <c r="S1659" s="5" t="s">
        <v>114</v>
      </c>
      <c r="T1659" s="5" t="s">
        <v>115</v>
      </c>
      <c r="Y1659" s="5" t="s">
        <v>6294</v>
      </c>
      <c r="Z1659" s="5" t="s">
        <v>6295</v>
      </c>
      <c r="AC1659" s="5">
        <v>29</v>
      </c>
      <c r="AD1659" s="5" t="s">
        <v>120</v>
      </c>
      <c r="AE1659" s="5" t="s">
        <v>121</v>
      </c>
    </row>
    <row r="1660" spans="1:72" ht="13.5" customHeight="1">
      <c r="A1660" s="7" t="str">
        <f>HYPERLINK("http://kyu.snu.ac.kr/sdhj/index.jsp?type=hj/GK14746_00IM0001_129b.jpg","1867_수북면_129b")</f>
        <v>1867_수북면_129b</v>
      </c>
      <c r="B1660" s="4">
        <v>1867</v>
      </c>
      <c r="C1660" s="4" t="s">
        <v>7464</v>
      </c>
      <c r="D1660" s="4" t="s">
        <v>7465</v>
      </c>
      <c r="E1660" s="4">
        <v>1659</v>
      </c>
      <c r="F1660" s="5">
        <v>7</v>
      </c>
      <c r="G1660" s="5" t="s">
        <v>4149</v>
      </c>
      <c r="H1660" s="5" t="s">
        <v>4150</v>
      </c>
      <c r="I1660" s="5">
        <v>30</v>
      </c>
      <c r="L1660" s="5">
        <v>5</v>
      </c>
      <c r="M1660" s="4" t="s">
        <v>6278</v>
      </c>
      <c r="N1660" s="4" t="s">
        <v>6279</v>
      </c>
      <c r="S1660" s="5" t="s">
        <v>114</v>
      </c>
      <c r="T1660" s="5" t="s">
        <v>115</v>
      </c>
      <c r="Y1660" s="5" t="s">
        <v>1963</v>
      </c>
      <c r="Z1660" s="5" t="s">
        <v>1964</v>
      </c>
      <c r="AC1660" s="5">
        <v>21</v>
      </c>
      <c r="AD1660" s="5" t="s">
        <v>126</v>
      </c>
      <c r="AE1660" s="5" t="s">
        <v>127</v>
      </c>
    </row>
    <row r="1661" spans="1:72" ht="13.5" customHeight="1">
      <c r="A1661" s="7" t="str">
        <f>HYPERLINK("http://kyu.snu.ac.kr/sdhj/index.jsp?type=hj/GK14746_00IM0001_129b.jpg","1867_수북면_129b")</f>
        <v>1867_수북면_129b</v>
      </c>
      <c r="B1661" s="4">
        <v>1867</v>
      </c>
      <c r="C1661" s="4" t="s">
        <v>7590</v>
      </c>
      <c r="D1661" s="4" t="s">
        <v>7591</v>
      </c>
      <c r="E1661" s="4">
        <v>1660</v>
      </c>
      <c r="F1661" s="5">
        <v>7</v>
      </c>
      <c r="G1661" s="5" t="s">
        <v>4149</v>
      </c>
      <c r="H1661" s="5" t="s">
        <v>4150</v>
      </c>
      <c r="I1661" s="5">
        <v>31</v>
      </c>
      <c r="J1661" s="5" t="s">
        <v>6296</v>
      </c>
      <c r="K1661" s="5" t="s">
        <v>6297</v>
      </c>
      <c r="L1661" s="5">
        <v>1</v>
      </c>
      <c r="M1661" s="4" t="s">
        <v>6296</v>
      </c>
      <c r="N1661" s="4" t="s">
        <v>6297</v>
      </c>
      <c r="T1661" s="5" t="s">
        <v>7860</v>
      </c>
      <c r="U1661" s="5" t="s">
        <v>369</v>
      </c>
      <c r="V1661" s="5" t="s">
        <v>370</v>
      </c>
      <c r="W1661" s="5" t="s">
        <v>595</v>
      </c>
      <c r="X1661" s="5" t="s">
        <v>596</v>
      </c>
      <c r="Y1661" s="5" t="s">
        <v>3997</v>
      </c>
      <c r="Z1661" s="5" t="s">
        <v>3998</v>
      </c>
      <c r="AC1661" s="5">
        <v>58</v>
      </c>
      <c r="AD1661" s="5" t="s">
        <v>2443</v>
      </c>
      <c r="AE1661" s="5" t="s">
        <v>2444</v>
      </c>
      <c r="AJ1661" s="5" t="s">
        <v>35</v>
      </c>
      <c r="AK1661" s="5" t="s">
        <v>36</v>
      </c>
      <c r="AL1661" s="5" t="s">
        <v>428</v>
      </c>
      <c r="AM1661" s="5" t="s">
        <v>429</v>
      </c>
      <c r="AT1661" s="5" t="s">
        <v>369</v>
      </c>
      <c r="AU1661" s="5" t="s">
        <v>370</v>
      </c>
      <c r="AV1661" s="5" t="s">
        <v>6298</v>
      </c>
      <c r="AW1661" s="5" t="s">
        <v>1618</v>
      </c>
      <c r="BG1661" s="5" t="s">
        <v>369</v>
      </c>
      <c r="BH1661" s="5" t="s">
        <v>370</v>
      </c>
      <c r="BI1661" s="5" t="s">
        <v>5200</v>
      </c>
      <c r="BJ1661" s="5" t="s">
        <v>5201</v>
      </c>
      <c r="BK1661" s="5" t="s">
        <v>369</v>
      </c>
      <c r="BL1661" s="5" t="s">
        <v>370</v>
      </c>
      <c r="BM1661" s="5" t="s">
        <v>6273</v>
      </c>
      <c r="BN1661" s="5" t="s">
        <v>5473</v>
      </c>
      <c r="BO1661" s="5" t="s">
        <v>369</v>
      </c>
      <c r="BP1661" s="5" t="s">
        <v>370</v>
      </c>
      <c r="BQ1661" s="5" t="s">
        <v>6299</v>
      </c>
      <c r="BR1661" s="5" t="s">
        <v>6300</v>
      </c>
      <c r="BS1661" s="5" t="s">
        <v>160</v>
      </c>
      <c r="BT1661" s="5" t="s">
        <v>161</v>
      </c>
    </row>
    <row r="1662" spans="1:72" ht="13.5" customHeight="1">
      <c r="A1662" s="7" t="str">
        <f>HYPERLINK("http://kyu.snu.ac.kr/sdhj/index.jsp?type=hj/GK14746_00IM0001_129b.jpg","1867_수북면_129b")</f>
        <v>1867_수북면_129b</v>
      </c>
      <c r="B1662" s="4">
        <v>1867</v>
      </c>
      <c r="C1662" s="4" t="s">
        <v>7473</v>
      </c>
      <c r="D1662" s="4" t="s">
        <v>7474</v>
      </c>
      <c r="E1662" s="4">
        <v>1661</v>
      </c>
      <c r="F1662" s="5">
        <v>7</v>
      </c>
      <c r="G1662" s="5" t="s">
        <v>4149</v>
      </c>
      <c r="H1662" s="5" t="s">
        <v>4150</v>
      </c>
      <c r="I1662" s="5">
        <v>31</v>
      </c>
      <c r="L1662" s="5">
        <v>1</v>
      </c>
      <c r="M1662" s="4" t="s">
        <v>6296</v>
      </c>
      <c r="N1662" s="4" t="s">
        <v>6297</v>
      </c>
      <c r="S1662" s="5" t="s">
        <v>254</v>
      </c>
      <c r="T1662" s="5" t="s">
        <v>255</v>
      </c>
      <c r="Y1662" s="5" t="s">
        <v>5140</v>
      </c>
      <c r="Z1662" s="5" t="s">
        <v>4606</v>
      </c>
      <c r="AC1662" s="5">
        <v>39</v>
      </c>
      <c r="AD1662" s="5" t="s">
        <v>260</v>
      </c>
      <c r="AE1662" s="5" t="s">
        <v>261</v>
      </c>
    </row>
    <row r="1663" spans="1:72" ht="13.5" customHeight="1">
      <c r="A1663" s="7" t="str">
        <f>HYPERLINK("http://kyu.snu.ac.kr/sdhj/index.jsp?type=hj/GK14746_00IM0001_129b.jpg","1867_수북면_129b")</f>
        <v>1867_수북면_129b</v>
      </c>
      <c r="B1663" s="4">
        <v>1867</v>
      </c>
      <c r="C1663" s="4" t="s">
        <v>7863</v>
      </c>
      <c r="D1663" s="4" t="s">
        <v>7864</v>
      </c>
      <c r="E1663" s="4">
        <v>1662</v>
      </c>
      <c r="F1663" s="5">
        <v>7</v>
      </c>
      <c r="G1663" s="5" t="s">
        <v>4149</v>
      </c>
      <c r="H1663" s="5" t="s">
        <v>4150</v>
      </c>
      <c r="I1663" s="5">
        <v>31</v>
      </c>
      <c r="L1663" s="5">
        <v>1</v>
      </c>
      <c r="M1663" s="4" t="s">
        <v>6296</v>
      </c>
      <c r="N1663" s="4" t="s">
        <v>6297</v>
      </c>
      <c r="S1663" s="5" t="s">
        <v>2162</v>
      </c>
      <c r="T1663" s="5" t="s">
        <v>2163</v>
      </c>
      <c r="W1663" s="5" t="s">
        <v>1817</v>
      </c>
      <c r="X1663" s="5" t="s">
        <v>1818</v>
      </c>
      <c r="Y1663" s="5" t="s">
        <v>22</v>
      </c>
      <c r="Z1663" s="5" t="s">
        <v>23</v>
      </c>
      <c r="AC1663" s="5">
        <v>39</v>
      </c>
      <c r="AD1663" s="5" t="s">
        <v>260</v>
      </c>
      <c r="AE1663" s="5" t="s">
        <v>261</v>
      </c>
    </row>
    <row r="1664" spans="1:72" ht="13.5" customHeight="1">
      <c r="A1664" s="7" t="str">
        <f>HYPERLINK("http://kyu.snu.ac.kr/sdhj/index.jsp?type=hj/GK14746_00IM0001_129b.jpg","1867_수북면_129b")</f>
        <v>1867_수북면_129b</v>
      </c>
      <c r="B1664" s="4">
        <v>1867</v>
      </c>
      <c r="C1664" s="4" t="s">
        <v>7863</v>
      </c>
      <c r="D1664" s="4" t="s">
        <v>7864</v>
      </c>
      <c r="E1664" s="4">
        <v>1663</v>
      </c>
      <c r="F1664" s="5">
        <v>7</v>
      </c>
      <c r="G1664" s="5" t="s">
        <v>4149</v>
      </c>
      <c r="H1664" s="5" t="s">
        <v>4150</v>
      </c>
      <c r="I1664" s="5">
        <v>31</v>
      </c>
      <c r="L1664" s="5">
        <v>2</v>
      </c>
      <c r="M1664" s="4" t="s">
        <v>6301</v>
      </c>
      <c r="N1664" s="4" t="s">
        <v>6302</v>
      </c>
      <c r="T1664" s="5" t="s">
        <v>8449</v>
      </c>
      <c r="U1664" s="5" t="s">
        <v>369</v>
      </c>
      <c r="V1664" s="5" t="s">
        <v>370</v>
      </c>
      <c r="W1664" s="5" t="s">
        <v>210</v>
      </c>
      <c r="X1664" s="5" t="s">
        <v>211</v>
      </c>
      <c r="Y1664" s="5" t="s">
        <v>6303</v>
      </c>
      <c r="Z1664" s="5" t="s">
        <v>5356</v>
      </c>
      <c r="AC1664" s="5">
        <v>45</v>
      </c>
      <c r="AD1664" s="5" t="s">
        <v>503</v>
      </c>
      <c r="AE1664" s="5" t="s">
        <v>504</v>
      </c>
      <c r="AJ1664" s="5" t="s">
        <v>35</v>
      </c>
      <c r="AK1664" s="5" t="s">
        <v>36</v>
      </c>
      <c r="AL1664" s="5" t="s">
        <v>154</v>
      </c>
      <c r="AM1664" s="5" t="s">
        <v>155</v>
      </c>
      <c r="AT1664" s="5" t="s">
        <v>369</v>
      </c>
      <c r="AU1664" s="5" t="s">
        <v>370</v>
      </c>
      <c r="AV1664" s="5" t="s">
        <v>6304</v>
      </c>
      <c r="AW1664" s="5" t="s">
        <v>6305</v>
      </c>
      <c r="BG1664" s="5" t="s">
        <v>369</v>
      </c>
      <c r="BH1664" s="5" t="s">
        <v>370</v>
      </c>
      <c r="BI1664" s="5" t="s">
        <v>6306</v>
      </c>
      <c r="BJ1664" s="5" t="s">
        <v>6307</v>
      </c>
      <c r="BK1664" s="5" t="s">
        <v>369</v>
      </c>
      <c r="BL1664" s="5" t="s">
        <v>370</v>
      </c>
      <c r="BM1664" s="5" t="s">
        <v>4157</v>
      </c>
      <c r="BN1664" s="5" t="s">
        <v>4158</v>
      </c>
      <c r="BO1664" s="5" t="s">
        <v>369</v>
      </c>
      <c r="BP1664" s="5" t="s">
        <v>370</v>
      </c>
      <c r="BQ1664" s="5" t="s">
        <v>6308</v>
      </c>
      <c r="BR1664" s="5" t="s">
        <v>6309</v>
      </c>
      <c r="BS1664" s="5" t="s">
        <v>8474</v>
      </c>
      <c r="BT1664" s="5" t="s">
        <v>8475</v>
      </c>
    </row>
    <row r="1665" spans="1:72" ht="13.5" customHeight="1">
      <c r="A1665" s="7" t="str">
        <f>HYPERLINK("http://kyu.snu.ac.kr/sdhj/index.jsp?type=hj/GK14746_00IM0001_129b.jpg","1867_수북면_129b")</f>
        <v>1867_수북면_129b</v>
      </c>
      <c r="B1665" s="4">
        <v>1867</v>
      </c>
      <c r="C1665" s="4" t="s">
        <v>8320</v>
      </c>
      <c r="D1665" s="4" t="s">
        <v>8321</v>
      </c>
      <c r="E1665" s="4">
        <v>1664</v>
      </c>
      <c r="F1665" s="5">
        <v>7</v>
      </c>
      <c r="G1665" s="5" t="s">
        <v>4149</v>
      </c>
      <c r="H1665" s="5" t="s">
        <v>4150</v>
      </c>
      <c r="I1665" s="5">
        <v>31</v>
      </c>
      <c r="L1665" s="5">
        <v>2</v>
      </c>
      <c r="M1665" s="4" t="s">
        <v>6301</v>
      </c>
      <c r="N1665" s="4" t="s">
        <v>6302</v>
      </c>
      <c r="S1665" s="5" t="s">
        <v>254</v>
      </c>
      <c r="T1665" s="5" t="s">
        <v>255</v>
      </c>
      <c r="Y1665" s="5" t="s">
        <v>5140</v>
      </c>
      <c r="Z1665" s="5" t="s">
        <v>4606</v>
      </c>
      <c r="AC1665" s="5">
        <v>32</v>
      </c>
      <c r="AD1665" s="5" t="s">
        <v>158</v>
      </c>
      <c r="AE1665" s="5" t="s">
        <v>159</v>
      </c>
    </row>
    <row r="1666" spans="1:72" ht="13.5" customHeight="1">
      <c r="A1666" s="7" t="str">
        <f>HYPERLINK("http://kyu.snu.ac.kr/sdhj/index.jsp?type=hj/GK14746_00IM0001_129b.jpg","1867_수북면_129b")</f>
        <v>1867_수북면_129b</v>
      </c>
      <c r="B1666" s="4">
        <v>1867</v>
      </c>
      <c r="C1666" s="4" t="s">
        <v>8450</v>
      </c>
      <c r="D1666" s="4" t="s">
        <v>8451</v>
      </c>
      <c r="E1666" s="4">
        <v>1665</v>
      </c>
      <c r="F1666" s="5">
        <v>7</v>
      </c>
      <c r="G1666" s="5" t="s">
        <v>4149</v>
      </c>
      <c r="H1666" s="5" t="s">
        <v>4150</v>
      </c>
      <c r="I1666" s="5">
        <v>31</v>
      </c>
      <c r="L1666" s="5">
        <v>2</v>
      </c>
      <c r="M1666" s="4" t="s">
        <v>6301</v>
      </c>
      <c r="N1666" s="4" t="s">
        <v>6302</v>
      </c>
      <c r="S1666" s="5" t="s">
        <v>2162</v>
      </c>
      <c r="T1666" s="5" t="s">
        <v>2163</v>
      </c>
      <c r="W1666" s="5" t="s">
        <v>336</v>
      </c>
      <c r="X1666" s="5" t="s">
        <v>337</v>
      </c>
      <c r="Y1666" s="5" t="s">
        <v>22</v>
      </c>
      <c r="Z1666" s="5" t="s">
        <v>23</v>
      </c>
      <c r="AC1666" s="5">
        <v>32</v>
      </c>
      <c r="AD1666" s="5" t="s">
        <v>158</v>
      </c>
      <c r="AE1666" s="5" t="s">
        <v>159</v>
      </c>
    </row>
    <row r="1667" spans="1:72" ht="13.5" customHeight="1">
      <c r="A1667" s="7" t="str">
        <f>HYPERLINK("http://kyu.snu.ac.kr/sdhj/index.jsp?type=hj/GK14746_00IM0001_130a.jpg","1867_수북면_130a")</f>
        <v>1867_수북면_130a</v>
      </c>
      <c r="B1667" s="4">
        <v>1867</v>
      </c>
      <c r="C1667" s="4" t="s">
        <v>8450</v>
      </c>
      <c r="D1667" s="4" t="s">
        <v>8451</v>
      </c>
      <c r="E1667" s="4">
        <v>1666</v>
      </c>
      <c r="F1667" s="5">
        <v>7</v>
      </c>
      <c r="G1667" s="5" t="s">
        <v>4149</v>
      </c>
      <c r="H1667" s="5" t="s">
        <v>4150</v>
      </c>
      <c r="I1667" s="5">
        <v>31</v>
      </c>
      <c r="L1667" s="5">
        <v>3</v>
      </c>
      <c r="M1667" s="4" t="s">
        <v>6310</v>
      </c>
      <c r="N1667" s="4" t="s">
        <v>6311</v>
      </c>
      <c r="T1667" s="5" t="s">
        <v>7587</v>
      </c>
      <c r="U1667" s="5" t="s">
        <v>369</v>
      </c>
      <c r="V1667" s="5" t="s">
        <v>370</v>
      </c>
      <c r="W1667" s="5" t="s">
        <v>6312</v>
      </c>
      <c r="X1667" s="5" t="s">
        <v>6313</v>
      </c>
      <c r="Y1667" s="5" t="s">
        <v>6314</v>
      </c>
      <c r="Z1667" s="5" t="s">
        <v>6315</v>
      </c>
      <c r="AC1667" s="5">
        <v>31</v>
      </c>
      <c r="AD1667" s="5" t="s">
        <v>324</v>
      </c>
      <c r="AE1667" s="5" t="s">
        <v>325</v>
      </c>
      <c r="AJ1667" s="5" t="s">
        <v>35</v>
      </c>
      <c r="AK1667" s="5" t="s">
        <v>36</v>
      </c>
      <c r="AL1667" s="5" t="s">
        <v>6316</v>
      </c>
      <c r="AM1667" s="5" t="s">
        <v>6317</v>
      </c>
      <c r="AT1667" s="5" t="s">
        <v>369</v>
      </c>
      <c r="AU1667" s="5" t="s">
        <v>370</v>
      </c>
      <c r="AV1667" s="5" t="s">
        <v>6318</v>
      </c>
      <c r="AW1667" s="5" t="s">
        <v>6319</v>
      </c>
      <c r="BG1667" s="5" t="s">
        <v>369</v>
      </c>
      <c r="BH1667" s="5" t="s">
        <v>370</v>
      </c>
      <c r="BI1667" s="5" t="s">
        <v>6320</v>
      </c>
      <c r="BJ1667" s="5" t="s">
        <v>6321</v>
      </c>
      <c r="BK1667" s="5" t="s">
        <v>369</v>
      </c>
      <c r="BL1667" s="5" t="s">
        <v>370</v>
      </c>
      <c r="BM1667" s="5" t="s">
        <v>6322</v>
      </c>
      <c r="BN1667" s="5" t="s">
        <v>6323</v>
      </c>
      <c r="BO1667" s="5" t="s">
        <v>369</v>
      </c>
      <c r="BP1667" s="5" t="s">
        <v>370</v>
      </c>
      <c r="BQ1667" s="5" t="s">
        <v>5227</v>
      </c>
      <c r="BR1667" s="5" t="s">
        <v>5228</v>
      </c>
      <c r="BS1667" s="5" t="s">
        <v>160</v>
      </c>
      <c r="BT1667" s="5" t="s">
        <v>161</v>
      </c>
    </row>
    <row r="1668" spans="1:72" ht="13.5" customHeight="1">
      <c r="A1668" s="7" t="str">
        <f>HYPERLINK("http://kyu.snu.ac.kr/sdhj/index.jsp?type=hj/GK14746_00IM0001_130a.jpg","1867_수북면_130a")</f>
        <v>1867_수북면_130a</v>
      </c>
      <c r="B1668" s="4">
        <v>1867</v>
      </c>
      <c r="C1668" s="4" t="s">
        <v>8205</v>
      </c>
      <c r="D1668" s="4" t="s">
        <v>8206</v>
      </c>
      <c r="E1668" s="4">
        <v>1667</v>
      </c>
      <c r="F1668" s="5">
        <v>7</v>
      </c>
      <c r="G1668" s="5" t="s">
        <v>4149</v>
      </c>
      <c r="H1668" s="5" t="s">
        <v>4150</v>
      </c>
      <c r="I1668" s="5">
        <v>31</v>
      </c>
      <c r="L1668" s="5">
        <v>3</v>
      </c>
      <c r="M1668" s="4" t="s">
        <v>6310</v>
      </c>
      <c r="N1668" s="4" t="s">
        <v>6311</v>
      </c>
      <c r="S1668" s="5" t="s">
        <v>2448</v>
      </c>
      <c r="T1668" s="5" t="s">
        <v>2449</v>
      </c>
      <c r="Y1668" s="5" t="s">
        <v>6324</v>
      </c>
      <c r="Z1668" s="5" t="s">
        <v>6325</v>
      </c>
      <c r="AC1668" s="5">
        <v>35</v>
      </c>
      <c r="AD1668" s="5" t="s">
        <v>2014</v>
      </c>
      <c r="AE1668" s="5" t="s">
        <v>2015</v>
      </c>
    </row>
    <row r="1669" spans="1:72" ht="13.5" customHeight="1">
      <c r="A1669" s="7" t="str">
        <f>HYPERLINK("http://kyu.snu.ac.kr/sdhj/index.jsp?type=hj/GK14746_00IM0001_130a.jpg","1867_수북면_130a")</f>
        <v>1867_수북면_130a</v>
      </c>
      <c r="B1669" s="4">
        <v>1867</v>
      </c>
      <c r="C1669" s="4" t="s">
        <v>7592</v>
      </c>
      <c r="D1669" s="4" t="s">
        <v>7593</v>
      </c>
      <c r="E1669" s="4">
        <v>1668</v>
      </c>
      <c r="F1669" s="5">
        <v>7</v>
      </c>
      <c r="G1669" s="5" t="s">
        <v>4149</v>
      </c>
      <c r="H1669" s="5" t="s">
        <v>4150</v>
      </c>
      <c r="I1669" s="5">
        <v>31</v>
      </c>
      <c r="L1669" s="5">
        <v>3</v>
      </c>
      <c r="M1669" s="4" t="s">
        <v>6310</v>
      </c>
      <c r="N1669" s="4" t="s">
        <v>6311</v>
      </c>
      <c r="S1669" s="5" t="s">
        <v>1807</v>
      </c>
      <c r="T1669" s="5" t="s">
        <v>1808</v>
      </c>
      <c r="Y1669" s="5" t="s">
        <v>6326</v>
      </c>
      <c r="Z1669" s="5" t="s">
        <v>6327</v>
      </c>
      <c r="AC1669" s="5">
        <v>49</v>
      </c>
      <c r="AD1669" s="5" t="s">
        <v>312</v>
      </c>
      <c r="AE1669" s="5" t="s">
        <v>313</v>
      </c>
    </row>
    <row r="1670" spans="1:72" ht="13.5" customHeight="1">
      <c r="A1670" s="7" t="str">
        <f>HYPERLINK("http://kyu.snu.ac.kr/sdhj/index.jsp?type=hj/GK14746_00IM0001_130a.jpg","1867_수북면_130a")</f>
        <v>1867_수북면_130a</v>
      </c>
      <c r="B1670" s="4">
        <v>1867</v>
      </c>
      <c r="C1670" s="4" t="s">
        <v>7592</v>
      </c>
      <c r="D1670" s="4" t="s">
        <v>7593</v>
      </c>
      <c r="E1670" s="4">
        <v>1669</v>
      </c>
      <c r="F1670" s="5">
        <v>7</v>
      </c>
      <c r="G1670" s="5" t="s">
        <v>4149</v>
      </c>
      <c r="H1670" s="5" t="s">
        <v>4150</v>
      </c>
      <c r="I1670" s="5">
        <v>31</v>
      </c>
      <c r="L1670" s="5">
        <v>3</v>
      </c>
      <c r="M1670" s="4" t="s">
        <v>6310</v>
      </c>
      <c r="N1670" s="4" t="s">
        <v>6311</v>
      </c>
      <c r="S1670" s="5" t="s">
        <v>254</v>
      </c>
      <c r="T1670" s="5" t="s">
        <v>255</v>
      </c>
      <c r="Y1670" s="5" t="s">
        <v>6328</v>
      </c>
      <c r="Z1670" s="5" t="s">
        <v>6329</v>
      </c>
      <c r="AC1670" s="5">
        <v>26</v>
      </c>
      <c r="AD1670" s="5" t="s">
        <v>531</v>
      </c>
      <c r="AE1670" s="5" t="s">
        <v>532</v>
      </c>
    </row>
    <row r="1671" spans="1:72" ht="13.5" customHeight="1">
      <c r="A1671" s="7" t="str">
        <f>HYPERLINK("http://kyu.snu.ac.kr/sdhj/index.jsp?type=hj/GK14746_00IM0001_130a.jpg","1867_수북면_130a")</f>
        <v>1867_수북면_130a</v>
      </c>
      <c r="B1671" s="4">
        <v>1867</v>
      </c>
      <c r="C1671" s="4" t="s">
        <v>8476</v>
      </c>
      <c r="D1671" s="4" t="s">
        <v>8477</v>
      </c>
      <c r="E1671" s="4">
        <v>1670</v>
      </c>
      <c r="F1671" s="5">
        <v>7</v>
      </c>
      <c r="G1671" s="5" t="s">
        <v>4149</v>
      </c>
      <c r="H1671" s="5" t="s">
        <v>4150</v>
      </c>
      <c r="I1671" s="5">
        <v>31</v>
      </c>
      <c r="L1671" s="5">
        <v>3</v>
      </c>
      <c r="M1671" s="4" t="s">
        <v>6310</v>
      </c>
      <c r="N1671" s="4" t="s">
        <v>6311</v>
      </c>
      <c r="S1671" s="5" t="s">
        <v>254</v>
      </c>
      <c r="T1671" s="5" t="s">
        <v>255</v>
      </c>
      <c r="Y1671" s="5" t="s">
        <v>6330</v>
      </c>
      <c r="Z1671" s="5" t="s">
        <v>6331</v>
      </c>
      <c r="AC1671" s="5">
        <v>23</v>
      </c>
      <c r="AD1671" s="5" t="s">
        <v>835</v>
      </c>
      <c r="AE1671" s="5" t="s">
        <v>836</v>
      </c>
    </row>
    <row r="1672" spans="1:72" ht="13.5" customHeight="1">
      <c r="A1672" s="7" t="str">
        <f>HYPERLINK("http://kyu.snu.ac.kr/sdhj/index.jsp?type=hj/GK14746_00IM0001_130a.jpg","1867_수북면_130a")</f>
        <v>1867_수북면_130a</v>
      </c>
      <c r="B1672" s="4">
        <v>1867</v>
      </c>
      <c r="C1672" s="4" t="s">
        <v>7592</v>
      </c>
      <c r="D1672" s="4" t="s">
        <v>7593</v>
      </c>
      <c r="E1672" s="4">
        <v>1671</v>
      </c>
      <c r="F1672" s="5">
        <v>7</v>
      </c>
      <c r="G1672" s="5" t="s">
        <v>4149</v>
      </c>
      <c r="H1672" s="5" t="s">
        <v>4150</v>
      </c>
      <c r="I1672" s="5">
        <v>31</v>
      </c>
      <c r="L1672" s="5">
        <v>4</v>
      </c>
      <c r="M1672" s="4" t="s">
        <v>6332</v>
      </c>
      <c r="N1672" s="4" t="s">
        <v>6333</v>
      </c>
      <c r="T1672" s="5" t="s">
        <v>8259</v>
      </c>
      <c r="U1672" s="5" t="s">
        <v>369</v>
      </c>
      <c r="V1672" s="5" t="s">
        <v>370</v>
      </c>
      <c r="W1672" s="5" t="s">
        <v>78</v>
      </c>
      <c r="X1672" s="5" t="s">
        <v>79</v>
      </c>
      <c r="Y1672" s="5" t="s">
        <v>6334</v>
      </c>
      <c r="Z1672" s="5" t="s">
        <v>4319</v>
      </c>
      <c r="AC1672" s="5">
        <v>68</v>
      </c>
      <c r="AD1672" s="5" t="s">
        <v>328</v>
      </c>
      <c r="AE1672" s="5" t="s">
        <v>329</v>
      </c>
      <c r="AJ1672" s="5" t="s">
        <v>35</v>
      </c>
      <c r="AK1672" s="5" t="s">
        <v>36</v>
      </c>
      <c r="AL1672" s="5" t="s">
        <v>160</v>
      </c>
      <c r="AM1672" s="5" t="s">
        <v>161</v>
      </c>
      <c r="AT1672" s="5" t="s">
        <v>369</v>
      </c>
      <c r="AU1672" s="5" t="s">
        <v>370</v>
      </c>
      <c r="AV1672" s="5" t="s">
        <v>6335</v>
      </c>
      <c r="AW1672" s="5" t="s">
        <v>457</v>
      </c>
      <c r="BG1672" s="5" t="s">
        <v>369</v>
      </c>
      <c r="BH1672" s="5" t="s">
        <v>370</v>
      </c>
      <c r="BI1672" s="5" t="s">
        <v>6336</v>
      </c>
      <c r="BJ1672" s="5" t="s">
        <v>6337</v>
      </c>
      <c r="BK1672" s="5" t="s">
        <v>369</v>
      </c>
      <c r="BL1672" s="5" t="s">
        <v>370</v>
      </c>
      <c r="BM1672" s="5" t="s">
        <v>6338</v>
      </c>
      <c r="BN1672" s="5" t="s">
        <v>6339</v>
      </c>
      <c r="BO1672" s="5" t="s">
        <v>369</v>
      </c>
      <c r="BP1672" s="5" t="s">
        <v>370</v>
      </c>
      <c r="BQ1672" s="5" t="s">
        <v>6340</v>
      </c>
      <c r="BR1672" s="5" t="s">
        <v>5136</v>
      </c>
      <c r="BS1672" s="5" t="s">
        <v>1069</v>
      </c>
      <c r="BT1672" s="5" t="s">
        <v>1070</v>
      </c>
    </row>
    <row r="1673" spans="1:72" ht="13.5" customHeight="1">
      <c r="A1673" s="7" t="str">
        <f>HYPERLINK("http://kyu.snu.ac.kr/sdhj/index.jsp?type=hj/GK14746_00IM0001_130a.jpg","1867_수북면_130a")</f>
        <v>1867_수북면_130a</v>
      </c>
      <c r="B1673" s="4">
        <v>1867</v>
      </c>
      <c r="C1673" s="4" t="s">
        <v>7831</v>
      </c>
      <c r="D1673" s="4" t="s">
        <v>7832</v>
      </c>
      <c r="E1673" s="4">
        <v>1672</v>
      </c>
      <c r="F1673" s="5">
        <v>7</v>
      </c>
      <c r="G1673" s="5" t="s">
        <v>4149</v>
      </c>
      <c r="H1673" s="5" t="s">
        <v>4150</v>
      </c>
      <c r="I1673" s="5">
        <v>31</v>
      </c>
      <c r="L1673" s="5">
        <v>4</v>
      </c>
      <c r="M1673" s="4" t="s">
        <v>6332</v>
      </c>
      <c r="N1673" s="4" t="s">
        <v>6333</v>
      </c>
      <c r="S1673" s="5" t="s">
        <v>96</v>
      </c>
      <c r="T1673" s="5" t="s">
        <v>97</v>
      </c>
      <c r="W1673" s="5" t="s">
        <v>678</v>
      </c>
      <c r="X1673" s="5" t="s">
        <v>679</v>
      </c>
      <c r="Y1673" s="5" t="s">
        <v>22</v>
      </c>
      <c r="Z1673" s="5" t="s">
        <v>23</v>
      </c>
      <c r="AC1673" s="5">
        <v>56</v>
      </c>
      <c r="AD1673" s="5" t="s">
        <v>1006</v>
      </c>
      <c r="AE1673" s="5" t="s">
        <v>1007</v>
      </c>
      <c r="AJ1673" s="5" t="s">
        <v>35</v>
      </c>
      <c r="AK1673" s="5" t="s">
        <v>36</v>
      </c>
      <c r="AL1673" s="5" t="s">
        <v>160</v>
      </c>
      <c r="AM1673" s="5" t="s">
        <v>161</v>
      </c>
      <c r="AT1673" s="5" t="s">
        <v>369</v>
      </c>
      <c r="AU1673" s="5" t="s">
        <v>370</v>
      </c>
      <c r="AV1673" s="5" t="s">
        <v>6341</v>
      </c>
      <c r="AW1673" s="5" t="s">
        <v>4114</v>
      </c>
      <c r="BG1673" s="5" t="s">
        <v>369</v>
      </c>
      <c r="BH1673" s="5" t="s">
        <v>370</v>
      </c>
      <c r="BI1673" s="5" t="s">
        <v>6342</v>
      </c>
      <c r="BJ1673" s="5" t="s">
        <v>4419</v>
      </c>
      <c r="BK1673" s="5" t="s">
        <v>369</v>
      </c>
      <c r="BL1673" s="5" t="s">
        <v>370</v>
      </c>
      <c r="BM1673" s="5" t="s">
        <v>6343</v>
      </c>
      <c r="BN1673" s="5" t="s">
        <v>6344</v>
      </c>
      <c r="BO1673" s="5" t="s">
        <v>369</v>
      </c>
      <c r="BP1673" s="5" t="s">
        <v>370</v>
      </c>
      <c r="BQ1673" s="5" t="s">
        <v>5728</v>
      </c>
      <c r="BR1673" s="5" t="s">
        <v>5729</v>
      </c>
      <c r="BS1673" s="5" t="s">
        <v>342</v>
      </c>
      <c r="BT1673" s="5" t="s">
        <v>343</v>
      </c>
    </row>
    <row r="1674" spans="1:72" ht="13.5" customHeight="1">
      <c r="A1674" s="7" t="str">
        <f>HYPERLINK("http://kyu.snu.ac.kr/sdhj/index.jsp?type=hj/GK14746_00IM0001_130a.jpg","1867_수북면_130a")</f>
        <v>1867_수북면_130a</v>
      </c>
      <c r="B1674" s="4">
        <v>1867</v>
      </c>
      <c r="C1674" s="4" t="s">
        <v>8053</v>
      </c>
      <c r="D1674" s="4" t="s">
        <v>8054</v>
      </c>
      <c r="E1674" s="4">
        <v>1673</v>
      </c>
      <c r="F1674" s="5">
        <v>7</v>
      </c>
      <c r="G1674" s="5" t="s">
        <v>4149</v>
      </c>
      <c r="H1674" s="5" t="s">
        <v>4150</v>
      </c>
      <c r="I1674" s="5">
        <v>31</v>
      </c>
      <c r="L1674" s="5">
        <v>4</v>
      </c>
      <c r="M1674" s="4" t="s">
        <v>6332</v>
      </c>
      <c r="N1674" s="4" t="s">
        <v>6333</v>
      </c>
      <c r="S1674" s="5" t="s">
        <v>114</v>
      </c>
      <c r="T1674" s="5" t="s">
        <v>115</v>
      </c>
      <c r="Y1674" s="5" t="s">
        <v>6345</v>
      </c>
      <c r="Z1674" s="5" t="s">
        <v>6346</v>
      </c>
      <c r="AC1674" s="5">
        <v>37</v>
      </c>
      <c r="AD1674" s="5" t="s">
        <v>414</v>
      </c>
      <c r="AE1674" s="5" t="s">
        <v>415</v>
      </c>
    </row>
    <row r="1675" spans="1:72" ht="13.5" customHeight="1">
      <c r="A1675" s="7" t="str">
        <f>HYPERLINK("http://kyu.snu.ac.kr/sdhj/index.jsp?type=hj/GK14746_00IM0001_130a.jpg","1867_수북면_130a")</f>
        <v>1867_수북면_130a</v>
      </c>
      <c r="B1675" s="4">
        <v>1867</v>
      </c>
      <c r="C1675" s="4" t="s">
        <v>7831</v>
      </c>
      <c r="D1675" s="4" t="s">
        <v>7832</v>
      </c>
      <c r="E1675" s="4">
        <v>1674</v>
      </c>
      <c r="F1675" s="5">
        <v>7</v>
      </c>
      <c r="G1675" s="5" t="s">
        <v>4149</v>
      </c>
      <c r="H1675" s="5" t="s">
        <v>4150</v>
      </c>
      <c r="I1675" s="5">
        <v>31</v>
      </c>
      <c r="L1675" s="5">
        <v>4</v>
      </c>
      <c r="M1675" s="4" t="s">
        <v>6332</v>
      </c>
      <c r="N1675" s="4" t="s">
        <v>6333</v>
      </c>
      <c r="S1675" s="5" t="s">
        <v>114</v>
      </c>
      <c r="T1675" s="5" t="s">
        <v>115</v>
      </c>
      <c r="Y1675" s="5" t="s">
        <v>6347</v>
      </c>
      <c r="Z1675" s="5" t="s">
        <v>6348</v>
      </c>
      <c r="AC1675" s="5">
        <v>34</v>
      </c>
      <c r="AD1675" s="5" t="s">
        <v>495</v>
      </c>
      <c r="AE1675" s="5" t="s">
        <v>496</v>
      </c>
    </row>
    <row r="1676" spans="1:72" ht="13.5" customHeight="1">
      <c r="A1676" s="7" t="str">
        <f>HYPERLINK("http://kyu.snu.ac.kr/sdhj/index.jsp?type=hj/GK14746_00IM0001_130a.jpg","1867_수북면_130a")</f>
        <v>1867_수북면_130a</v>
      </c>
      <c r="B1676" s="4">
        <v>1867</v>
      </c>
      <c r="C1676" s="4" t="s">
        <v>7831</v>
      </c>
      <c r="D1676" s="4" t="s">
        <v>7832</v>
      </c>
      <c r="E1676" s="4">
        <v>1675</v>
      </c>
      <c r="F1676" s="5">
        <v>7</v>
      </c>
      <c r="G1676" s="5" t="s">
        <v>4149</v>
      </c>
      <c r="H1676" s="5" t="s">
        <v>4150</v>
      </c>
      <c r="I1676" s="5">
        <v>31</v>
      </c>
      <c r="L1676" s="5">
        <v>4</v>
      </c>
      <c r="M1676" s="4" t="s">
        <v>6332</v>
      </c>
      <c r="N1676" s="4" t="s">
        <v>6333</v>
      </c>
      <c r="S1676" s="5" t="s">
        <v>114</v>
      </c>
      <c r="T1676" s="5" t="s">
        <v>115</v>
      </c>
      <c r="Y1676" s="5" t="s">
        <v>6349</v>
      </c>
      <c r="Z1676" s="5" t="s">
        <v>6350</v>
      </c>
      <c r="AC1676" s="5">
        <v>32</v>
      </c>
      <c r="AD1676" s="5" t="s">
        <v>158</v>
      </c>
      <c r="AE1676" s="5" t="s">
        <v>159</v>
      </c>
    </row>
    <row r="1677" spans="1:72" ht="13.5" customHeight="1">
      <c r="A1677" s="7" t="str">
        <f>HYPERLINK("http://kyu.snu.ac.kr/sdhj/index.jsp?type=hj/GK14746_00IM0001_130a.jpg","1867_수북면_130a")</f>
        <v>1867_수북면_130a</v>
      </c>
      <c r="B1677" s="4">
        <v>1867</v>
      </c>
      <c r="C1677" s="4" t="s">
        <v>7831</v>
      </c>
      <c r="D1677" s="4" t="s">
        <v>7832</v>
      </c>
      <c r="E1677" s="4">
        <v>1676</v>
      </c>
      <c r="F1677" s="5">
        <v>7</v>
      </c>
      <c r="G1677" s="5" t="s">
        <v>4149</v>
      </c>
      <c r="H1677" s="5" t="s">
        <v>4150</v>
      </c>
      <c r="I1677" s="5">
        <v>31</v>
      </c>
      <c r="L1677" s="5">
        <v>4</v>
      </c>
      <c r="M1677" s="4" t="s">
        <v>6332</v>
      </c>
      <c r="N1677" s="4" t="s">
        <v>6333</v>
      </c>
      <c r="S1677" s="5" t="s">
        <v>114</v>
      </c>
      <c r="T1677" s="5" t="s">
        <v>115</v>
      </c>
      <c r="Y1677" s="5" t="s">
        <v>6351</v>
      </c>
      <c r="Z1677" s="5" t="s">
        <v>6352</v>
      </c>
      <c r="AC1677" s="5">
        <v>27</v>
      </c>
      <c r="AD1677" s="5" t="s">
        <v>174</v>
      </c>
      <c r="AE1677" s="5" t="s">
        <v>175</v>
      </c>
    </row>
    <row r="1678" spans="1:72" ht="13.5" customHeight="1">
      <c r="A1678" s="7" t="str">
        <f>HYPERLINK("http://kyu.snu.ac.kr/sdhj/index.jsp?type=hj/GK14746_00IM0001_130a.jpg","1867_수북면_130a")</f>
        <v>1867_수북면_130a</v>
      </c>
      <c r="B1678" s="4">
        <v>1867</v>
      </c>
      <c r="C1678" s="4" t="s">
        <v>7831</v>
      </c>
      <c r="D1678" s="4" t="s">
        <v>7832</v>
      </c>
      <c r="E1678" s="4">
        <v>1677</v>
      </c>
      <c r="F1678" s="5">
        <v>7</v>
      </c>
      <c r="G1678" s="5" t="s">
        <v>4149</v>
      </c>
      <c r="H1678" s="5" t="s">
        <v>4150</v>
      </c>
      <c r="I1678" s="5">
        <v>31</v>
      </c>
      <c r="L1678" s="5">
        <v>5</v>
      </c>
      <c r="M1678" s="4" t="s">
        <v>6353</v>
      </c>
      <c r="N1678" s="4" t="s">
        <v>6354</v>
      </c>
      <c r="T1678" s="5" t="s">
        <v>7608</v>
      </c>
      <c r="U1678" s="5" t="s">
        <v>369</v>
      </c>
      <c r="V1678" s="5" t="s">
        <v>370</v>
      </c>
      <c r="W1678" s="5" t="s">
        <v>595</v>
      </c>
      <c r="X1678" s="5" t="s">
        <v>596</v>
      </c>
      <c r="Y1678" s="5" t="s">
        <v>6355</v>
      </c>
      <c r="Z1678" s="5" t="s">
        <v>6356</v>
      </c>
      <c r="AC1678" s="5">
        <v>38</v>
      </c>
      <c r="AD1678" s="5" t="s">
        <v>374</v>
      </c>
      <c r="AE1678" s="5" t="s">
        <v>375</v>
      </c>
      <c r="AJ1678" s="5" t="s">
        <v>35</v>
      </c>
      <c r="AK1678" s="5" t="s">
        <v>36</v>
      </c>
      <c r="AL1678" s="5" t="s">
        <v>428</v>
      </c>
      <c r="AM1678" s="5" t="s">
        <v>429</v>
      </c>
      <c r="AT1678" s="5" t="s">
        <v>369</v>
      </c>
      <c r="AU1678" s="5" t="s">
        <v>370</v>
      </c>
      <c r="AV1678" s="5" t="s">
        <v>4918</v>
      </c>
      <c r="AW1678" s="5" t="s">
        <v>4919</v>
      </c>
      <c r="BG1678" s="5" t="s">
        <v>369</v>
      </c>
      <c r="BH1678" s="5" t="s">
        <v>370</v>
      </c>
      <c r="BI1678" s="5" t="s">
        <v>6357</v>
      </c>
      <c r="BJ1678" s="5" t="s">
        <v>6358</v>
      </c>
      <c r="BK1678" s="5" t="s">
        <v>369</v>
      </c>
      <c r="BL1678" s="5" t="s">
        <v>370</v>
      </c>
      <c r="BM1678" s="5" t="s">
        <v>3844</v>
      </c>
      <c r="BN1678" s="5" t="s">
        <v>3845</v>
      </c>
      <c r="BO1678" s="5" t="s">
        <v>369</v>
      </c>
      <c r="BP1678" s="5" t="s">
        <v>370</v>
      </c>
      <c r="BQ1678" s="5" t="s">
        <v>6359</v>
      </c>
      <c r="BR1678" s="5" t="s">
        <v>6360</v>
      </c>
      <c r="BS1678" s="5" t="s">
        <v>160</v>
      </c>
      <c r="BT1678" s="5" t="s">
        <v>161</v>
      </c>
    </row>
    <row r="1679" spans="1:72" ht="13.5" customHeight="1">
      <c r="A1679" s="7" t="str">
        <f>HYPERLINK("http://kyu.snu.ac.kr/sdhj/index.jsp?type=hj/GK14746_00IM0001_130a.jpg","1867_수북면_130a")</f>
        <v>1867_수북면_130a</v>
      </c>
      <c r="B1679" s="4">
        <v>1867</v>
      </c>
      <c r="C1679" s="4" t="s">
        <v>8478</v>
      </c>
      <c r="D1679" s="4" t="s">
        <v>8479</v>
      </c>
      <c r="E1679" s="4">
        <v>1678</v>
      </c>
      <c r="F1679" s="5">
        <v>7</v>
      </c>
      <c r="G1679" s="5" t="s">
        <v>4149</v>
      </c>
      <c r="H1679" s="5" t="s">
        <v>4150</v>
      </c>
      <c r="I1679" s="5">
        <v>31</v>
      </c>
      <c r="L1679" s="5">
        <v>5</v>
      </c>
      <c r="M1679" s="4" t="s">
        <v>6353</v>
      </c>
      <c r="N1679" s="4" t="s">
        <v>6354</v>
      </c>
      <c r="S1679" s="5" t="s">
        <v>254</v>
      </c>
      <c r="T1679" s="5" t="s">
        <v>255</v>
      </c>
      <c r="Y1679" s="5" t="s">
        <v>6361</v>
      </c>
      <c r="Z1679" s="5" t="s">
        <v>6362</v>
      </c>
      <c r="AC1679" s="5">
        <v>47</v>
      </c>
      <c r="AD1679" s="5" t="s">
        <v>1961</v>
      </c>
      <c r="AE1679" s="5" t="s">
        <v>1962</v>
      </c>
    </row>
    <row r="1680" spans="1:72" ht="13.5" customHeight="1">
      <c r="A1680" s="7" t="str">
        <f>HYPERLINK("http://kyu.snu.ac.kr/sdhj/index.jsp?type=hj/GK14746_00IM0001_130a.jpg","1867_수북면_130a")</f>
        <v>1867_수북면_130a</v>
      </c>
      <c r="B1680" s="4">
        <v>1867</v>
      </c>
      <c r="C1680" s="4" t="s">
        <v>7612</v>
      </c>
      <c r="D1680" s="4" t="s">
        <v>7613</v>
      </c>
      <c r="E1680" s="4">
        <v>1679</v>
      </c>
      <c r="F1680" s="5">
        <v>7</v>
      </c>
      <c r="G1680" s="5" t="s">
        <v>4149</v>
      </c>
      <c r="H1680" s="5" t="s">
        <v>4150</v>
      </c>
      <c r="I1680" s="5">
        <v>31</v>
      </c>
      <c r="L1680" s="5">
        <v>5</v>
      </c>
      <c r="M1680" s="4" t="s">
        <v>6353</v>
      </c>
      <c r="N1680" s="4" t="s">
        <v>6354</v>
      </c>
      <c r="S1680" s="5" t="s">
        <v>254</v>
      </c>
      <c r="T1680" s="5" t="s">
        <v>255</v>
      </c>
      <c r="Y1680" s="5" t="s">
        <v>6363</v>
      </c>
      <c r="Z1680" s="5" t="s">
        <v>6364</v>
      </c>
      <c r="AC1680" s="5">
        <v>40</v>
      </c>
      <c r="AD1680" s="5" t="s">
        <v>649</v>
      </c>
      <c r="AE1680" s="5" t="s">
        <v>650</v>
      </c>
    </row>
    <row r="1681" spans="1:73" ht="13.5" customHeight="1">
      <c r="A1681" s="7" t="str">
        <f>HYPERLINK("http://kyu.snu.ac.kr/sdhj/index.jsp?type=hj/GK14746_00IM0001_130a.jpg","1867_수북면_130a")</f>
        <v>1867_수북면_130a</v>
      </c>
      <c r="B1681" s="4">
        <v>1867</v>
      </c>
      <c r="C1681" s="4" t="s">
        <v>7612</v>
      </c>
      <c r="D1681" s="4" t="s">
        <v>7613</v>
      </c>
      <c r="E1681" s="4">
        <v>1680</v>
      </c>
      <c r="F1681" s="5">
        <v>7</v>
      </c>
      <c r="G1681" s="5" t="s">
        <v>4149</v>
      </c>
      <c r="H1681" s="5" t="s">
        <v>4150</v>
      </c>
      <c r="I1681" s="5">
        <v>31</v>
      </c>
      <c r="L1681" s="5">
        <v>5</v>
      </c>
      <c r="M1681" s="4" t="s">
        <v>6353</v>
      </c>
      <c r="N1681" s="4" t="s">
        <v>6354</v>
      </c>
      <c r="S1681" s="5" t="s">
        <v>254</v>
      </c>
      <c r="T1681" s="5" t="s">
        <v>255</v>
      </c>
      <c r="Y1681" s="5" t="s">
        <v>2236</v>
      </c>
      <c r="Z1681" s="5" t="s">
        <v>2237</v>
      </c>
      <c r="AC1681" s="5">
        <v>34</v>
      </c>
      <c r="AD1681" s="5" t="s">
        <v>495</v>
      </c>
      <c r="AE1681" s="5" t="s">
        <v>496</v>
      </c>
    </row>
    <row r="1682" spans="1:73" ht="13.5" customHeight="1">
      <c r="A1682" s="7" t="str">
        <f>HYPERLINK("http://kyu.snu.ac.kr/sdhj/index.jsp?type=hj/GK14746_00IM0001_130a.jpg","1867_수북면_130a")</f>
        <v>1867_수북면_130a</v>
      </c>
      <c r="B1682" s="4">
        <v>1867</v>
      </c>
      <c r="C1682" s="4" t="s">
        <v>7612</v>
      </c>
      <c r="D1682" s="4" t="s">
        <v>7613</v>
      </c>
      <c r="E1682" s="4">
        <v>1681</v>
      </c>
      <c r="F1682" s="5">
        <v>7</v>
      </c>
      <c r="G1682" s="5" t="s">
        <v>4149</v>
      </c>
      <c r="H1682" s="5" t="s">
        <v>4150</v>
      </c>
      <c r="I1682" s="5">
        <v>32</v>
      </c>
      <c r="J1682" s="5" t="s">
        <v>6365</v>
      </c>
      <c r="K1682" s="5" t="s">
        <v>6366</v>
      </c>
      <c r="L1682" s="5">
        <v>1</v>
      </c>
      <c r="M1682" s="4" t="s">
        <v>6365</v>
      </c>
      <c r="N1682" s="4" t="s">
        <v>6366</v>
      </c>
      <c r="T1682" s="5" t="s">
        <v>7528</v>
      </c>
      <c r="U1682" s="5" t="s">
        <v>369</v>
      </c>
      <c r="V1682" s="5" t="s">
        <v>370</v>
      </c>
      <c r="W1682" s="5" t="s">
        <v>78</v>
      </c>
      <c r="X1682" s="5" t="s">
        <v>79</v>
      </c>
      <c r="Y1682" s="5" t="s">
        <v>6367</v>
      </c>
      <c r="Z1682" s="5" t="s">
        <v>6368</v>
      </c>
      <c r="AC1682" s="5">
        <v>58</v>
      </c>
      <c r="AD1682" s="5" t="s">
        <v>888</v>
      </c>
      <c r="AE1682" s="5" t="s">
        <v>889</v>
      </c>
      <c r="AJ1682" s="5" t="s">
        <v>35</v>
      </c>
      <c r="AK1682" s="5" t="s">
        <v>36</v>
      </c>
      <c r="AL1682" s="5" t="s">
        <v>160</v>
      </c>
      <c r="AM1682" s="5" t="s">
        <v>161</v>
      </c>
      <c r="AT1682" s="5" t="s">
        <v>369</v>
      </c>
      <c r="AU1682" s="5" t="s">
        <v>370</v>
      </c>
      <c r="AV1682" s="5" t="s">
        <v>2129</v>
      </c>
      <c r="AW1682" s="5" t="s">
        <v>2130</v>
      </c>
      <c r="BG1682" s="5" t="s">
        <v>369</v>
      </c>
      <c r="BH1682" s="5" t="s">
        <v>370</v>
      </c>
      <c r="BI1682" s="5" t="s">
        <v>725</v>
      </c>
      <c r="BJ1682" s="5" t="s">
        <v>726</v>
      </c>
      <c r="BK1682" s="5" t="s">
        <v>369</v>
      </c>
      <c r="BL1682" s="5" t="s">
        <v>370</v>
      </c>
      <c r="BM1682" s="5" t="s">
        <v>6071</v>
      </c>
      <c r="BN1682" s="5" t="s">
        <v>6072</v>
      </c>
      <c r="BO1682" s="5" t="s">
        <v>369</v>
      </c>
      <c r="BP1682" s="5" t="s">
        <v>370</v>
      </c>
      <c r="BQ1682" s="5" t="s">
        <v>6369</v>
      </c>
      <c r="BR1682" s="5" t="s">
        <v>6370</v>
      </c>
      <c r="BS1682" s="5" t="s">
        <v>228</v>
      </c>
      <c r="BT1682" s="5" t="s">
        <v>229</v>
      </c>
    </row>
    <row r="1683" spans="1:73" ht="13.5" customHeight="1">
      <c r="A1683" s="7" t="str">
        <f>HYPERLINK("http://kyu.snu.ac.kr/sdhj/index.jsp?type=hj/GK14746_00IM0001_130a.jpg","1867_수북면_130a")</f>
        <v>1867_수북면_130a</v>
      </c>
      <c r="B1683" s="4">
        <v>1867</v>
      </c>
      <c r="C1683" s="4" t="s">
        <v>7571</v>
      </c>
      <c r="D1683" s="4" t="s">
        <v>7572</v>
      </c>
      <c r="E1683" s="4">
        <v>1682</v>
      </c>
      <c r="F1683" s="5">
        <v>7</v>
      </c>
      <c r="G1683" s="5" t="s">
        <v>4149</v>
      </c>
      <c r="H1683" s="5" t="s">
        <v>4150</v>
      </c>
      <c r="I1683" s="5">
        <v>32</v>
      </c>
      <c r="L1683" s="5">
        <v>1</v>
      </c>
      <c r="M1683" s="4" t="s">
        <v>6365</v>
      </c>
      <c r="N1683" s="4" t="s">
        <v>6366</v>
      </c>
      <c r="S1683" s="5" t="s">
        <v>254</v>
      </c>
      <c r="T1683" s="5" t="s">
        <v>255</v>
      </c>
      <c r="Y1683" s="5" t="s">
        <v>6371</v>
      </c>
      <c r="Z1683" s="5" t="s">
        <v>6372</v>
      </c>
      <c r="AC1683" s="5">
        <v>28</v>
      </c>
      <c r="AD1683" s="5" t="s">
        <v>992</v>
      </c>
      <c r="AE1683" s="5" t="s">
        <v>993</v>
      </c>
    </row>
    <row r="1684" spans="1:73" ht="13.5" customHeight="1">
      <c r="A1684" s="7" t="str">
        <f>HYPERLINK("http://kyu.snu.ac.kr/sdhj/index.jsp?type=hj/GK14746_00IM0001_130a.jpg","1867_수북면_130a")</f>
        <v>1867_수북면_130a</v>
      </c>
      <c r="B1684" s="4">
        <v>1867</v>
      </c>
      <c r="C1684" s="4" t="s">
        <v>7481</v>
      </c>
      <c r="D1684" s="4" t="s">
        <v>7482</v>
      </c>
      <c r="E1684" s="4">
        <v>1683</v>
      </c>
      <c r="F1684" s="5">
        <v>7</v>
      </c>
      <c r="G1684" s="5" t="s">
        <v>4149</v>
      </c>
      <c r="H1684" s="5" t="s">
        <v>4150</v>
      </c>
      <c r="I1684" s="5">
        <v>32</v>
      </c>
      <c r="L1684" s="5">
        <v>1</v>
      </c>
      <c r="M1684" s="4" t="s">
        <v>6365</v>
      </c>
      <c r="N1684" s="4" t="s">
        <v>6366</v>
      </c>
      <c r="S1684" s="5" t="s">
        <v>254</v>
      </c>
      <c r="T1684" s="5" t="s">
        <v>255</v>
      </c>
      <c r="Y1684" s="5" t="s">
        <v>6373</v>
      </c>
      <c r="Z1684" s="5" t="s">
        <v>6374</v>
      </c>
      <c r="AC1684" s="5">
        <v>42</v>
      </c>
      <c r="AD1684" s="5" t="s">
        <v>240</v>
      </c>
      <c r="AE1684" s="5" t="s">
        <v>241</v>
      </c>
    </row>
    <row r="1685" spans="1:73" ht="13.5" customHeight="1">
      <c r="A1685" s="7" t="str">
        <f>HYPERLINK("http://kyu.snu.ac.kr/sdhj/index.jsp?type=hj/GK14746_00IM0001_130a.jpg","1867_수북면_130a")</f>
        <v>1867_수북면_130a</v>
      </c>
      <c r="B1685" s="4">
        <v>1867</v>
      </c>
      <c r="C1685" s="4" t="s">
        <v>7481</v>
      </c>
      <c r="D1685" s="4" t="s">
        <v>7482</v>
      </c>
      <c r="E1685" s="4">
        <v>1684</v>
      </c>
      <c r="F1685" s="5">
        <v>7</v>
      </c>
      <c r="G1685" s="5" t="s">
        <v>4149</v>
      </c>
      <c r="H1685" s="5" t="s">
        <v>4150</v>
      </c>
      <c r="I1685" s="5">
        <v>32</v>
      </c>
      <c r="L1685" s="5">
        <v>1</v>
      </c>
      <c r="M1685" s="4" t="s">
        <v>6365</v>
      </c>
      <c r="N1685" s="4" t="s">
        <v>6366</v>
      </c>
      <c r="S1685" s="5" t="s">
        <v>114</v>
      </c>
      <c r="T1685" s="5" t="s">
        <v>115</v>
      </c>
      <c r="Y1685" s="5" t="s">
        <v>4480</v>
      </c>
      <c r="Z1685" s="5" t="s">
        <v>4481</v>
      </c>
      <c r="AC1685" s="5">
        <v>24</v>
      </c>
      <c r="AD1685" s="5" t="s">
        <v>268</v>
      </c>
      <c r="AE1685" s="5" t="s">
        <v>269</v>
      </c>
    </row>
    <row r="1686" spans="1:73" ht="13.5" customHeight="1">
      <c r="A1686" s="7" t="str">
        <f>HYPERLINK("http://kyu.snu.ac.kr/sdhj/index.jsp?type=hj/GK14746_00IM0001_130a.jpg","1867_수북면_130a")</f>
        <v>1867_수북면_130a</v>
      </c>
      <c r="B1686" s="4">
        <v>1867</v>
      </c>
      <c r="C1686" s="4" t="s">
        <v>7481</v>
      </c>
      <c r="D1686" s="4" t="s">
        <v>7482</v>
      </c>
      <c r="E1686" s="4">
        <v>1685</v>
      </c>
      <c r="F1686" s="5">
        <v>7</v>
      </c>
      <c r="G1686" s="5" t="s">
        <v>4149</v>
      </c>
      <c r="H1686" s="5" t="s">
        <v>4150</v>
      </c>
      <c r="I1686" s="5">
        <v>32</v>
      </c>
      <c r="L1686" s="5">
        <v>1</v>
      </c>
      <c r="M1686" s="4" t="s">
        <v>6365</v>
      </c>
      <c r="N1686" s="4" t="s">
        <v>6366</v>
      </c>
      <c r="S1686" s="5" t="s">
        <v>114</v>
      </c>
      <c r="T1686" s="5" t="s">
        <v>115</v>
      </c>
      <c r="Y1686" s="5" t="s">
        <v>2236</v>
      </c>
      <c r="Z1686" s="5" t="s">
        <v>2237</v>
      </c>
      <c r="AC1686" s="5">
        <v>18</v>
      </c>
      <c r="AD1686" s="5" t="s">
        <v>888</v>
      </c>
      <c r="AE1686" s="5" t="s">
        <v>889</v>
      </c>
    </row>
    <row r="1687" spans="1:73" ht="13.5" customHeight="1">
      <c r="A1687" s="7" t="str">
        <f>HYPERLINK("http://kyu.snu.ac.kr/sdhj/index.jsp?type=hj/GK14746_00IM0001_130a.jpg","1867_수북면_130a")</f>
        <v>1867_수북면_130a</v>
      </c>
      <c r="B1687" s="4">
        <v>1867</v>
      </c>
      <c r="C1687" s="4" t="s">
        <v>7481</v>
      </c>
      <c r="D1687" s="4" t="s">
        <v>7482</v>
      </c>
      <c r="E1687" s="4">
        <v>1686</v>
      </c>
      <c r="F1687" s="5">
        <v>7</v>
      </c>
      <c r="G1687" s="5" t="s">
        <v>4149</v>
      </c>
      <c r="H1687" s="5" t="s">
        <v>4150</v>
      </c>
      <c r="I1687" s="5">
        <v>32</v>
      </c>
      <c r="L1687" s="5">
        <v>2</v>
      </c>
      <c r="M1687" s="4" t="s">
        <v>6375</v>
      </c>
      <c r="N1687" s="4" t="s">
        <v>6376</v>
      </c>
      <c r="T1687" s="5" t="s">
        <v>8030</v>
      </c>
      <c r="U1687" s="5" t="s">
        <v>369</v>
      </c>
      <c r="V1687" s="5" t="s">
        <v>370</v>
      </c>
      <c r="W1687" s="5" t="s">
        <v>595</v>
      </c>
      <c r="X1687" s="5" t="s">
        <v>596</v>
      </c>
      <c r="Y1687" s="5" t="s">
        <v>6282</v>
      </c>
      <c r="Z1687" s="5" t="s">
        <v>6283</v>
      </c>
      <c r="AC1687" s="5">
        <v>57</v>
      </c>
      <c r="AD1687" s="5" t="s">
        <v>340</v>
      </c>
      <c r="AE1687" s="5" t="s">
        <v>341</v>
      </c>
      <c r="AJ1687" s="5" t="s">
        <v>35</v>
      </c>
      <c r="AK1687" s="5" t="s">
        <v>36</v>
      </c>
      <c r="AL1687" s="5" t="s">
        <v>428</v>
      </c>
      <c r="AM1687" s="5" t="s">
        <v>429</v>
      </c>
      <c r="AT1687" s="5" t="s">
        <v>369</v>
      </c>
      <c r="AU1687" s="5" t="s">
        <v>370</v>
      </c>
      <c r="AV1687" s="5" t="s">
        <v>6377</v>
      </c>
      <c r="AW1687" s="5" t="s">
        <v>6378</v>
      </c>
      <c r="BG1687" s="5" t="s">
        <v>369</v>
      </c>
      <c r="BH1687" s="5" t="s">
        <v>370</v>
      </c>
      <c r="BI1687" s="5" t="s">
        <v>2219</v>
      </c>
      <c r="BJ1687" s="5" t="s">
        <v>1781</v>
      </c>
      <c r="BO1687" s="5" t="s">
        <v>369</v>
      </c>
      <c r="BP1687" s="5" t="s">
        <v>370</v>
      </c>
      <c r="BQ1687" s="5" t="s">
        <v>8480</v>
      </c>
      <c r="BR1687" s="5" t="s">
        <v>6379</v>
      </c>
      <c r="BS1687" s="5" t="s">
        <v>365</v>
      </c>
      <c r="BT1687" s="5" t="s">
        <v>366</v>
      </c>
      <c r="BU1687" s="5" t="s">
        <v>8481</v>
      </c>
    </row>
    <row r="1688" spans="1:73" ht="13.5" customHeight="1">
      <c r="A1688" s="7" t="str">
        <f>HYPERLINK("http://kyu.snu.ac.kr/sdhj/index.jsp?type=hj/GK14746_00IM0001_130a.jpg","1867_수북면_130a")</f>
        <v>1867_수북면_130a</v>
      </c>
      <c r="B1688" s="4">
        <v>1867</v>
      </c>
      <c r="C1688" s="4" t="s">
        <v>7681</v>
      </c>
      <c r="D1688" s="4" t="s">
        <v>7682</v>
      </c>
      <c r="E1688" s="4">
        <v>1687</v>
      </c>
      <c r="F1688" s="5">
        <v>7</v>
      </c>
      <c r="G1688" s="5" t="s">
        <v>4149</v>
      </c>
      <c r="H1688" s="5" t="s">
        <v>4150</v>
      </c>
      <c r="I1688" s="5">
        <v>32</v>
      </c>
      <c r="L1688" s="5">
        <v>2</v>
      </c>
      <c r="M1688" s="4" t="s">
        <v>6375</v>
      </c>
      <c r="N1688" s="4" t="s">
        <v>6376</v>
      </c>
      <c r="S1688" s="5" t="s">
        <v>114</v>
      </c>
      <c r="T1688" s="5" t="s">
        <v>115</v>
      </c>
      <c r="Y1688" s="5" t="s">
        <v>1696</v>
      </c>
      <c r="Z1688" s="5" t="s">
        <v>1697</v>
      </c>
      <c r="AC1688" s="5">
        <v>29</v>
      </c>
      <c r="AD1688" s="5" t="s">
        <v>120</v>
      </c>
      <c r="AE1688" s="5" t="s">
        <v>121</v>
      </c>
    </row>
    <row r="1689" spans="1:73" ht="13.5" customHeight="1">
      <c r="A1689" s="7" t="str">
        <f>HYPERLINK("http://kyu.snu.ac.kr/sdhj/index.jsp?type=hj/GK14746_00IM0001_130a.jpg","1867_수북면_130a")</f>
        <v>1867_수북면_130a</v>
      </c>
      <c r="B1689" s="4">
        <v>1867</v>
      </c>
      <c r="C1689" s="4" t="s">
        <v>7975</v>
      </c>
      <c r="D1689" s="4" t="s">
        <v>7976</v>
      </c>
      <c r="E1689" s="4">
        <v>1688</v>
      </c>
      <c r="F1689" s="5">
        <v>7</v>
      </c>
      <c r="G1689" s="5" t="s">
        <v>4149</v>
      </c>
      <c r="H1689" s="5" t="s">
        <v>4150</v>
      </c>
      <c r="I1689" s="5">
        <v>32</v>
      </c>
      <c r="L1689" s="5">
        <v>2</v>
      </c>
      <c r="M1689" s="4" t="s">
        <v>6375</v>
      </c>
      <c r="N1689" s="4" t="s">
        <v>6376</v>
      </c>
      <c r="S1689" s="5" t="s">
        <v>114</v>
      </c>
      <c r="T1689" s="5" t="s">
        <v>115</v>
      </c>
      <c r="Y1689" s="5" t="s">
        <v>6380</v>
      </c>
      <c r="Z1689" s="5" t="s">
        <v>6381</v>
      </c>
      <c r="AC1689" s="5">
        <v>24</v>
      </c>
      <c r="AD1689" s="5" t="s">
        <v>268</v>
      </c>
      <c r="AE1689" s="5" t="s">
        <v>269</v>
      </c>
    </row>
    <row r="1690" spans="1:73" ht="13.5" customHeight="1">
      <c r="A1690" s="7" t="str">
        <f>HYPERLINK("http://kyu.snu.ac.kr/sdhj/index.jsp?type=hj/GK14746_00IM0001_130a.jpg","1867_수북면_130a")</f>
        <v>1867_수북면_130a</v>
      </c>
      <c r="B1690" s="4">
        <v>1867</v>
      </c>
      <c r="C1690" s="4" t="s">
        <v>7975</v>
      </c>
      <c r="D1690" s="4" t="s">
        <v>7976</v>
      </c>
      <c r="E1690" s="4">
        <v>1689</v>
      </c>
      <c r="F1690" s="5">
        <v>7</v>
      </c>
      <c r="G1690" s="5" t="s">
        <v>4149</v>
      </c>
      <c r="H1690" s="5" t="s">
        <v>4150</v>
      </c>
      <c r="I1690" s="5">
        <v>32</v>
      </c>
      <c r="L1690" s="5">
        <v>2</v>
      </c>
      <c r="M1690" s="4" t="s">
        <v>6375</v>
      </c>
      <c r="N1690" s="4" t="s">
        <v>6376</v>
      </c>
      <c r="S1690" s="5" t="s">
        <v>114</v>
      </c>
      <c r="T1690" s="5" t="s">
        <v>115</v>
      </c>
      <c r="Y1690" s="5" t="s">
        <v>6382</v>
      </c>
      <c r="Z1690" s="5" t="s">
        <v>3026</v>
      </c>
      <c r="AC1690" s="5">
        <v>21</v>
      </c>
      <c r="AD1690" s="5" t="s">
        <v>126</v>
      </c>
      <c r="AE1690" s="5" t="s">
        <v>127</v>
      </c>
    </row>
    <row r="1691" spans="1:73" ht="13.5" customHeight="1">
      <c r="A1691" s="7" t="str">
        <f>HYPERLINK("http://kyu.snu.ac.kr/sdhj/index.jsp?type=hj/GK14746_00IM0001_130b.jpg","1867_수북면_130b")</f>
        <v>1867_수북면_130b</v>
      </c>
      <c r="B1691" s="4">
        <v>1867</v>
      </c>
      <c r="C1691" s="4" t="s">
        <v>7975</v>
      </c>
      <c r="D1691" s="4" t="s">
        <v>7976</v>
      </c>
      <c r="E1691" s="4">
        <v>1690</v>
      </c>
      <c r="F1691" s="5">
        <v>7</v>
      </c>
      <c r="G1691" s="5" t="s">
        <v>4149</v>
      </c>
      <c r="H1691" s="5" t="s">
        <v>4150</v>
      </c>
      <c r="I1691" s="5">
        <v>32</v>
      </c>
      <c r="L1691" s="5">
        <v>3</v>
      </c>
      <c r="M1691" s="4" t="s">
        <v>6383</v>
      </c>
      <c r="N1691" s="4" t="s">
        <v>6384</v>
      </c>
      <c r="T1691" s="5" t="s">
        <v>7833</v>
      </c>
      <c r="U1691" s="5" t="s">
        <v>369</v>
      </c>
      <c r="V1691" s="5" t="s">
        <v>370</v>
      </c>
      <c r="W1691" s="5" t="s">
        <v>595</v>
      </c>
      <c r="X1691" s="5" t="s">
        <v>596</v>
      </c>
      <c r="Y1691" s="5" t="s">
        <v>6385</v>
      </c>
      <c r="Z1691" s="5" t="s">
        <v>6386</v>
      </c>
      <c r="AC1691" s="5">
        <v>59</v>
      </c>
      <c r="AD1691" s="5" t="s">
        <v>264</v>
      </c>
      <c r="AE1691" s="5" t="s">
        <v>265</v>
      </c>
      <c r="AT1691" s="5" t="s">
        <v>369</v>
      </c>
      <c r="AU1691" s="5" t="s">
        <v>370</v>
      </c>
      <c r="AV1691" s="5" t="s">
        <v>6387</v>
      </c>
      <c r="AW1691" s="5" t="s">
        <v>6388</v>
      </c>
      <c r="BG1691" s="5" t="s">
        <v>369</v>
      </c>
      <c r="BH1691" s="5" t="s">
        <v>370</v>
      </c>
      <c r="BI1691" s="5" t="s">
        <v>6389</v>
      </c>
      <c r="BJ1691" s="5" t="s">
        <v>6390</v>
      </c>
      <c r="BK1691" s="5" t="s">
        <v>369</v>
      </c>
      <c r="BL1691" s="5" t="s">
        <v>370</v>
      </c>
      <c r="BM1691" s="5" t="s">
        <v>6391</v>
      </c>
      <c r="BN1691" s="5" t="s">
        <v>6392</v>
      </c>
      <c r="BO1691" s="5" t="s">
        <v>369</v>
      </c>
      <c r="BP1691" s="5" t="s">
        <v>370</v>
      </c>
      <c r="BQ1691" s="5" t="s">
        <v>6393</v>
      </c>
      <c r="BR1691" s="5" t="s">
        <v>6394</v>
      </c>
      <c r="BS1691" s="5" t="s">
        <v>160</v>
      </c>
      <c r="BT1691" s="5" t="s">
        <v>161</v>
      </c>
    </row>
    <row r="1692" spans="1:73" ht="13.5" customHeight="1">
      <c r="A1692" s="7" t="str">
        <f>HYPERLINK("http://kyu.snu.ac.kr/sdhj/index.jsp?type=hj/GK14746_00IM0001_130b.jpg","1867_수북면_130b")</f>
        <v>1867_수북면_130b</v>
      </c>
      <c r="B1692" s="4">
        <v>1867</v>
      </c>
      <c r="C1692" s="4" t="s">
        <v>7522</v>
      </c>
      <c r="D1692" s="4" t="s">
        <v>7523</v>
      </c>
      <c r="E1692" s="4">
        <v>1691</v>
      </c>
      <c r="F1692" s="5">
        <v>7</v>
      </c>
      <c r="G1692" s="5" t="s">
        <v>4149</v>
      </c>
      <c r="H1692" s="5" t="s">
        <v>4150</v>
      </c>
      <c r="I1692" s="5">
        <v>32</v>
      </c>
      <c r="L1692" s="5">
        <v>3</v>
      </c>
      <c r="M1692" s="4" t="s">
        <v>6383</v>
      </c>
      <c r="N1692" s="4" t="s">
        <v>6384</v>
      </c>
      <c r="S1692" s="5" t="s">
        <v>114</v>
      </c>
      <c r="T1692" s="5" t="s">
        <v>115</v>
      </c>
      <c r="Y1692" s="5" t="s">
        <v>6395</v>
      </c>
      <c r="Z1692" s="5" t="s">
        <v>6396</v>
      </c>
      <c r="AC1692" s="5">
        <v>44</v>
      </c>
      <c r="AD1692" s="5" t="s">
        <v>583</v>
      </c>
      <c r="AE1692" s="5" t="s">
        <v>584</v>
      </c>
    </row>
    <row r="1693" spans="1:73" ht="13.5" customHeight="1">
      <c r="A1693" s="7" t="str">
        <f>HYPERLINK("http://kyu.snu.ac.kr/sdhj/index.jsp?type=hj/GK14746_00IM0001_130b.jpg","1867_수북면_130b")</f>
        <v>1867_수북면_130b</v>
      </c>
      <c r="B1693" s="4">
        <v>1867</v>
      </c>
      <c r="C1693" s="4" t="s">
        <v>7834</v>
      </c>
      <c r="D1693" s="4" t="s">
        <v>7835</v>
      </c>
      <c r="E1693" s="4">
        <v>1692</v>
      </c>
      <c r="F1693" s="5">
        <v>7</v>
      </c>
      <c r="G1693" s="5" t="s">
        <v>4149</v>
      </c>
      <c r="H1693" s="5" t="s">
        <v>4150</v>
      </c>
      <c r="I1693" s="5">
        <v>32</v>
      </c>
      <c r="L1693" s="5">
        <v>3</v>
      </c>
      <c r="M1693" s="4" t="s">
        <v>6383</v>
      </c>
      <c r="N1693" s="4" t="s">
        <v>6384</v>
      </c>
      <c r="S1693" s="5" t="s">
        <v>114</v>
      </c>
      <c r="T1693" s="5" t="s">
        <v>115</v>
      </c>
      <c r="Y1693" s="5" t="s">
        <v>6397</v>
      </c>
      <c r="Z1693" s="5" t="s">
        <v>6398</v>
      </c>
      <c r="AC1693" s="5">
        <v>39</v>
      </c>
      <c r="AD1693" s="5" t="s">
        <v>260</v>
      </c>
      <c r="AE1693" s="5" t="s">
        <v>261</v>
      </c>
    </row>
    <row r="1694" spans="1:73" ht="13.5" customHeight="1">
      <c r="A1694" s="7" t="str">
        <f>HYPERLINK("http://kyu.snu.ac.kr/sdhj/index.jsp?type=hj/GK14746_00IM0001_130b.jpg","1867_수북면_130b")</f>
        <v>1867_수북면_130b</v>
      </c>
      <c r="B1694" s="4">
        <v>1867</v>
      </c>
      <c r="C1694" s="4" t="s">
        <v>7834</v>
      </c>
      <c r="D1694" s="4" t="s">
        <v>7835</v>
      </c>
      <c r="E1694" s="4">
        <v>1693</v>
      </c>
      <c r="F1694" s="5">
        <v>7</v>
      </c>
      <c r="G1694" s="5" t="s">
        <v>4149</v>
      </c>
      <c r="H1694" s="5" t="s">
        <v>4150</v>
      </c>
      <c r="I1694" s="5">
        <v>32</v>
      </c>
      <c r="L1694" s="5">
        <v>3</v>
      </c>
      <c r="M1694" s="4" t="s">
        <v>6383</v>
      </c>
      <c r="N1694" s="4" t="s">
        <v>6384</v>
      </c>
      <c r="S1694" s="5" t="s">
        <v>114</v>
      </c>
      <c r="T1694" s="5" t="s">
        <v>115</v>
      </c>
      <c r="Y1694" s="5" t="s">
        <v>6399</v>
      </c>
      <c r="Z1694" s="5" t="s">
        <v>6400</v>
      </c>
      <c r="AC1694" s="5">
        <v>37</v>
      </c>
      <c r="AD1694" s="5" t="s">
        <v>414</v>
      </c>
      <c r="AE1694" s="5" t="s">
        <v>415</v>
      </c>
    </row>
    <row r="1695" spans="1:73" ht="13.5" customHeight="1">
      <c r="A1695" s="7" t="str">
        <f>HYPERLINK("http://kyu.snu.ac.kr/sdhj/index.jsp?type=hj/GK14746_00IM0001_130b.jpg","1867_수북면_130b")</f>
        <v>1867_수북면_130b</v>
      </c>
      <c r="B1695" s="4">
        <v>1867</v>
      </c>
      <c r="C1695" s="4" t="s">
        <v>7834</v>
      </c>
      <c r="D1695" s="4" t="s">
        <v>7835</v>
      </c>
      <c r="E1695" s="4">
        <v>1694</v>
      </c>
      <c r="F1695" s="5">
        <v>7</v>
      </c>
      <c r="G1695" s="5" t="s">
        <v>4149</v>
      </c>
      <c r="H1695" s="5" t="s">
        <v>4150</v>
      </c>
      <c r="I1695" s="5">
        <v>32</v>
      </c>
      <c r="L1695" s="5">
        <v>3</v>
      </c>
      <c r="M1695" s="4" t="s">
        <v>6383</v>
      </c>
      <c r="N1695" s="4" t="s">
        <v>6384</v>
      </c>
      <c r="S1695" s="5" t="s">
        <v>114</v>
      </c>
      <c r="T1695" s="5" t="s">
        <v>115</v>
      </c>
      <c r="Y1695" s="5" t="s">
        <v>6401</v>
      </c>
      <c r="Z1695" s="5" t="s">
        <v>6402</v>
      </c>
      <c r="AC1695" s="5">
        <v>33</v>
      </c>
      <c r="AD1695" s="5" t="s">
        <v>994</v>
      </c>
      <c r="AE1695" s="5" t="s">
        <v>995</v>
      </c>
    </row>
    <row r="1696" spans="1:73" ht="13.5" customHeight="1">
      <c r="A1696" s="7" t="str">
        <f>HYPERLINK("http://kyu.snu.ac.kr/sdhj/index.jsp?type=hj/GK14746_00IM0001_130b.jpg","1867_수북면_130b")</f>
        <v>1867_수북면_130b</v>
      </c>
      <c r="B1696" s="4">
        <v>1867</v>
      </c>
      <c r="C1696" s="4" t="s">
        <v>7834</v>
      </c>
      <c r="D1696" s="4" t="s">
        <v>7835</v>
      </c>
      <c r="E1696" s="4">
        <v>1695</v>
      </c>
      <c r="F1696" s="5">
        <v>7</v>
      </c>
      <c r="G1696" s="5" t="s">
        <v>4149</v>
      </c>
      <c r="H1696" s="5" t="s">
        <v>4150</v>
      </c>
      <c r="I1696" s="5">
        <v>32</v>
      </c>
      <c r="L1696" s="5">
        <v>3</v>
      </c>
      <c r="M1696" s="4" t="s">
        <v>6383</v>
      </c>
      <c r="N1696" s="4" t="s">
        <v>6384</v>
      </c>
      <c r="S1696" s="5" t="s">
        <v>551</v>
      </c>
      <c r="T1696" s="5" t="s">
        <v>552</v>
      </c>
      <c r="Y1696" s="5" t="s">
        <v>6403</v>
      </c>
      <c r="Z1696" s="5" t="s">
        <v>6404</v>
      </c>
      <c r="AC1696" s="5">
        <v>26</v>
      </c>
      <c r="AD1696" s="5" t="s">
        <v>531</v>
      </c>
      <c r="AE1696" s="5" t="s">
        <v>532</v>
      </c>
    </row>
    <row r="1697" spans="1:72" ht="13.5" customHeight="1">
      <c r="A1697" s="7" t="str">
        <f>HYPERLINK("http://kyu.snu.ac.kr/sdhj/index.jsp?type=hj/GK14746_00IM0001_130b.jpg","1867_수북면_130b")</f>
        <v>1867_수북면_130b</v>
      </c>
      <c r="B1697" s="4">
        <v>1867</v>
      </c>
      <c r="C1697" s="4" t="s">
        <v>7834</v>
      </c>
      <c r="D1697" s="4" t="s">
        <v>7835</v>
      </c>
      <c r="E1697" s="4">
        <v>1696</v>
      </c>
      <c r="F1697" s="5">
        <v>7</v>
      </c>
      <c r="G1697" s="5" t="s">
        <v>4149</v>
      </c>
      <c r="H1697" s="5" t="s">
        <v>4150</v>
      </c>
      <c r="I1697" s="5">
        <v>32</v>
      </c>
      <c r="L1697" s="5">
        <v>4</v>
      </c>
      <c r="M1697" s="4" t="s">
        <v>1949</v>
      </c>
      <c r="N1697" s="4" t="s">
        <v>1950</v>
      </c>
      <c r="T1697" s="5" t="s">
        <v>7455</v>
      </c>
      <c r="U1697" s="5" t="s">
        <v>1850</v>
      </c>
      <c r="V1697" s="5" t="s">
        <v>1851</v>
      </c>
      <c r="W1697" s="5" t="s">
        <v>192</v>
      </c>
      <c r="X1697" s="5" t="s">
        <v>193</v>
      </c>
      <c r="Y1697" s="5" t="s">
        <v>5829</v>
      </c>
      <c r="Z1697" s="5" t="s">
        <v>5830</v>
      </c>
      <c r="AC1697" s="5">
        <v>38</v>
      </c>
      <c r="AD1697" s="5" t="s">
        <v>888</v>
      </c>
      <c r="AE1697" s="5" t="s">
        <v>889</v>
      </c>
      <c r="AJ1697" s="5" t="s">
        <v>35</v>
      </c>
      <c r="AK1697" s="5" t="s">
        <v>36</v>
      </c>
      <c r="AL1697" s="5" t="s">
        <v>242</v>
      </c>
      <c r="AM1697" s="5" t="s">
        <v>243</v>
      </c>
      <c r="AT1697" s="5" t="s">
        <v>1850</v>
      </c>
      <c r="AU1697" s="5" t="s">
        <v>1851</v>
      </c>
      <c r="AV1697" s="5" t="s">
        <v>6405</v>
      </c>
      <c r="AW1697" s="5" t="s">
        <v>3100</v>
      </c>
      <c r="BG1697" s="5" t="s">
        <v>1850</v>
      </c>
      <c r="BH1697" s="5" t="s">
        <v>1851</v>
      </c>
      <c r="BI1697" s="5" t="s">
        <v>3136</v>
      </c>
      <c r="BJ1697" s="5" t="s">
        <v>3137</v>
      </c>
      <c r="BK1697" s="5" t="s">
        <v>1850</v>
      </c>
      <c r="BL1697" s="5" t="s">
        <v>1851</v>
      </c>
      <c r="BM1697" s="5" t="s">
        <v>6406</v>
      </c>
      <c r="BN1697" s="5" t="s">
        <v>3904</v>
      </c>
      <c r="BO1697" s="5" t="s">
        <v>4591</v>
      </c>
      <c r="BP1697" s="5" t="s">
        <v>4592</v>
      </c>
      <c r="BQ1697" s="5" t="s">
        <v>3436</v>
      </c>
      <c r="BR1697" s="5" t="s">
        <v>3437</v>
      </c>
      <c r="BS1697" s="5" t="s">
        <v>8131</v>
      </c>
      <c r="BT1697" s="5" t="s">
        <v>8132</v>
      </c>
    </row>
    <row r="1698" spans="1:72" ht="13.5" customHeight="1">
      <c r="A1698" s="7" t="str">
        <f>HYPERLINK("http://kyu.snu.ac.kr/sdhj/index.jsp?type=hj/GK14746_00IM0001_130b.jpg","1867_수북면_130b")</f>
        <v>1867_수북면_130b</v>
      </c>
      <c r="B1698" s="4">
        <v>1867</v>
      </c>
      <c r="C1698" s="4" t="s">
        <v>7659</v>
      </c>
      <c r="D1698" s="4" t="s">
        <v>7660</v>
      </c>
      <c r="E1698" s="4">
        <v>1697</v>
      </c>
      <c r="F1698" s="5">
        <v>7</v>
      </c>
      <c r="G1698" s="5" t="s">
        <v>4149</v>
      </c>
      <c r="H1698" s="5" t="s">
        <v>4150</v>
      </c>
      <c r="I1698" s="5">
        <v>32</v>
      </c>
      <c r="L1698" s="5">
        <v>4</v>
      </c>
      <c r="M1698" s="4" t="s">
        <v>1949</v>
      </c>
      <c r="N1698" s="4" t="s">
        <v>1950</v>
      </c>
      <c r="S1698" s="5" t="s">
        <v>96</v>
      </c>
      <c r="T1698" s="5" t="s">
        <v>97</v>
      </c>
      <c r="W1698" s="5" t="s">
        <v>336</v>
      </c>
      <c r="X1698" s="5" t="s">
        <v>337</v>
      </c>
      <c r="Y1698" s="5" t="s">
        <v>22</v>
      </c>
      <c r="Z1698" s="5" t="s">
        <v>23</v>
      </c>
      <c r="AC1698" s="5">
        <v>48</v>
      </c>
      <c r="AD1698" s="5" t="s">
        <v>226</v>
      </c>
      <c r="AE1698" s="5" t="s">
        <v>227</v>
      </c>
      <c r="AT1698" s="5" t="s">
        <v>144</v>
      </c>
      <c r="AU1698" s="5" t="s">
        <v>145</v>
      </c>
      <c r="AV1698" s="5" t="s">
        <v>6043</v>
      </c>
      <c r="AW1698" s="5" t="s">
        <v>6044</v>
      </c>
      <c r="BG1698" s="5" t="s">
        <v>144</v>
      </c>
      <c r="BH1698" s="5" t="s">
        <v>145</v>
      </c>
      <c r="BI1698" s="5" t="s">
        <v>5978</v>
      </c>
      <c r="BJ1698" s="5" t="s">
        <v>5979</v>
      </c>
      <c r="BK1698" s="5" t="s">
        <v>144</v>
      </c>
      <c r="BL1698" s="5" t="s">
        <v>145</v>
      </c>
      <c r="BM1698" s="5" t="s">
        <v>316</v>
      </c>
      <c r="BN1698" s="5" t="s">
        <v>317</v>
      </c>
      <c r="BO1698" s="5" t="s">
        <v>144</v>
      </c>
      <c r="BP1698" s="5" t="s">
        <v>145</v>
      </c>
      <c r="BQ1698" s="5" t="s">
        <v>6407</v>
      </c>
      <c r="BR1698" s="5" t="s">
        <v>6408</v>
      </c>
      <c r="BS1698" s="5" t="s">
        <v>160</v>
      </c>
      <c r="BT1698" s="5" t="s">
        <v>161</v>
      </c>
    </row>
    <row r="1699" spans="1:72" ht="13.5" customHeight="1">
      <c r="A1699" s="7" t="str">
        <f>HYPERLINK("http://kyu.snu.ac.kr/sdhj/index.jsp?type=hj/GK14746_00IM0001_130b.jpg","1867_수북면_130b")</f>
        <v>1867_수북면_130b</v>
      </c>
      <c r="B1699" s="4">
        <v>1867</v>
      </c>
      <c r="C1699" s="4" t="s">
        <v>7475</v>
      </c>
      <c r="D1699" s="4" t="s">
        <v>7476</v>
      </c>
      <c r="E1699" s="4">
        <v>1698</v>
      </c>
      <c r="F1699" s="5">
        <v>7</v>
      </c>
      <c r="G1699" s="5" t="s">
        <v>4149</v>
      </c>
      <c r="H1699" s="5" t="s">
        <v>4150</v>
      </c>
      <c r="I1699" s="5">
        <v>32</v>
      </c>
      <c r="L1699" s="5">
        <v>4</v>
      </c>
      <c r="M1699" s="4" t="s">
        <v>1949</v>
      </c>
      <c r="N1699" s="4" t="s">
        <v>1950</v>
      </c>
      <c r="S1699" s="5" t="s">
        <v>4476</v>
      </c>
      <c r="T1699" s="5" t="s">
        <v>2830</v>
      </c>
      <c r="Y1699" s="5" t="s">
        <v>6409</v>
      </c>
      <c r="Z1699" s="5" t="s">
        <v>6410</v>
      </c>
      <c r="AC1699" s="5">
        <v>29</v>
      </c>
      <c r="AD1699" s="5" t="s">
        <v>120</v>
      </c>
      <c r="AE1699" s="5" t="s">
        <v>121</v>
      </c>
    </row>
    <row r="1700" spans="1:72" ht="13.5" customHeight="1">
      <c r="A1700" s="7" t="str">
        <f>HYPERLINK("http://kyu.snu.ac.kr/sdhj/index.jsp?type=hj/GK14746_00IM0001_130b.jpg","1867_수북면_130b")</f>
        <v>1867_수북면_130b</v>
      </c>
      <c r="B1700" s="4">
        <v>1867</v>
      </c>
      <c r="C1700" s="4" t="s">
        <v>7493</v>
      </c>
      <c r="D1700" s="4" t="s">
        <v>7494</v>
      </c>
      <c r="E1700" s="4">
        <v>1699</v>
      </c>
      <c r="F1700" s="5">
        <v>7</v>
      </c>
      <c r="G1700" s="5" t="s">
        <v>4149</v>
      </c>
      <c r="H1700" s="5" t="s">
        <v>4150</v>
      </c>
      <c r="I1700" s="5">
        <v>32</v>
      </c>
      <c r="L1700" s="5">
        <v>4</v>
      </c>
      <c r="M1700" s="4" t="s">
        <v>1949</v>
      </c>
      <c r="N1700" s="4" t="s">
        <v>1950</v>
      </c>
      <c r="S1700" s="5" t="s">
        <v>114</v>
      </c>
      <c r="T1700" s="5" t="s">
        <v>115</v>
      </c>
      <c r="Y1700" s="5" t="s">
        <v>6411</v>
      </c>
      <c r="Z1700" s="5" t="s">
        <v>8482</v>
      </c>
      <c r="AC1700" s="5">
        <v>25</v>
      </c>
      <c r="AD1700" s="5" t="s">
        <v>573</v>
      </c>
      <c r="AE1700" s="5" t="s">
        <v>574</v>
      </c>
    </row>
    <row r="1701" spans="1:72" ht="13.5" customHeight="1">
      <c r="A1701" s="7" t="str">
        <f>HYPERLINK("http://kyu.snu.ac.kr/sdhj/index.jsp?type=hj/GK14746_00IM0001_130b.jpg","1867_수북면_130b")</f>
        <v>1867_수북면_130b</v>
      </c>
      <c r="B1701" s="4">
        <v>1867</v>
      </c>
      <c r="C1701" s="4" t="s">
        <v>7493</v>
      </c>
      <c r="D1701" s="4" t="s">
        <v>7494</v>
      </c>
      <c r="E1701" s="4">
        <v>1700</v>
      </c>
      <c r="F1701" s="5">
        <v>7</v>
      </c>
      <c r="G1701" s="5" t="s">
        <v>4149</v>
      </c>
      <c r="H1701" s="5" t="s">
        <v>4150</v>
      </c>
      <c r="I1701" s="5">
        <v>32</v>
      </c>
      <c r="L1701" s="5">
        <v>4</v>
      </c>
      <c r="M1701" s="4" t="s">
        <v>1949</v>
      </c>
      <c r="N1701" s="4" t="s">
        <v>1950</v>
      </c>
      <c r="T1701" s="5" t="s">
        <v>7495</v>
      </c>
      <c r="U1701" s="5" t="s">
        <v>170</v>
      </c>
      <c r="V1701" s="5" t="s">
        <v>171</v>
      </c>
      <c r="Y1701" s="5" t="s">
        <v>6412</v>
      </c>
      <c r="Z1701" s="5" t="s">
        <v>6413</v>
      </c>
      <c r="AD1701" s="5" t="s">
        <v>158</v>
      </c>
      <c r="AE1701" s="5" t="s">
        <v>159</v>
      </c>
    </row>
    <row r="1702" spans="1:72" ht="13.5" customHeight="1">
      <c r="A1702" s="7" t="str">
        <f>HYPERLINK("http://kyu.snu.ac.kr/sdhj/index.jsp?type=hj/GK14746_00IM0001_130b.jpg","1867_수북면_130b")</f>
        <v>1867_수북면_130b</v>
      </c>
      <c r="B1702" s="4">
        <v>1867</v>
      </c>
      <c r="C1702" s="4" t="s">
        <v>7493</v>
      </c>
      <c r="D1702" s="4" t="s">
        <v>7494</v>
      </c>
      <c r="E1702" s="4">
        <v>1701</v>
      </c>
      <c r="F1702" s="5">
        <v>7</v>
      </c>
      <c r="G1702" s="5" t="s">
        <v>4149</v>
      </c>
      <c r="H1702" s="5" t="s">
        <v>4150</v>
      </c>
      <c r="I1702" s="5">
        <v>32</v>
      </c>
      <c r="L1702" s="5">
        <v>5</v>
      </c>
      <c r="M1702" s="4" t="s">
        <v>6414</v>
      </c>
      <c r="N1702" s="4" t="s">
        <v>6415</v>
      </c>
      <c r="T1702" s="5" t="s">
        <v>8256</v>
      </c>
      <c r="U1702" s="5" t="s">
        <v>369</v>
      </c>
      <c r="V1702" s="5" t="s">
        <v>370</v>
      </c>
      <c r="W1702" s="5" t="s">
        <v>1457</v>
      </c>
      <c r="X1702" s="5" t="s">
        <v>1076</v>
      </c>
      <c r="Y1702" s="5" t="s">
        <v>6416</v>
      </c>
      <c r="Z1702" s="5" t="s">
        <v>6417</v>
      </c>
      <c r="AC1702" s="5">
        <v>51</v>
      </c>
      <c r="AD1702" s="5" t="s">
        <v>180</v>
      </c>
      <c r="AE1702" s="5" t="s">
        <v>181</v>
      </c>
      <c r="AT1702" s="5" t="s">
        <v>369</v>
      </c>
      <c r="AU1702" s="5" t="s">
        <v>370</v>
      </c>
      <c r="AV1702" s="5" t="s">
        <v>6418</v>
      </c>
      <c r="AW1702" s="5" t="s">
        <v>6419</v>
      </c>
      <c r="BG1702" s="5" t="s">
        <v>369</v>
      </c>
      <c r="BH1702" s="5" t="s">
        <v>370</v>
      </c>
      <c r="BI1702" s="5" t="s">
        <v>6420</v>
      </c>
      <c r="BJ1702" s="5" t="s">
        <v>6421</v>
      </c>
      <c r="BK1702" s="5" t="s">
        <v>369</v>
      </c>
      <c r="BL1702" s="5" t="s">
        <v>370</v>
      </c>
      <c r="BM1702" s="5" t="s">
        <v>2493</v>
      </c>
      <c r="BN1702" s="5" t="s">
        <v>2494</v>
      </c>
      <c r="BO1702" s="5" t="s">
        <v>369</v>
      </c>
      <c r="BP1702" s="5" t="s">
        <v>370</v>
      </c>
      <c r="BQ1702" s="5" t="s">
        <v>6422</v>
      </c>
      <c r="BR1702" s="5" t="s">
        <v>6423</v>
      </c>
      <c r="BS1702" s="5" t="s">
        <v>228</v>
      </c>
      <c r="BT1702" s="5" t="s">
        <v>229</v>
      </c>
    </row>
    <row r="1703" spans="1:72" ht="13.5" customHeight="1">
      <c r="A1703" s="7" t="str">
        <f>HYPERLINK("http://kyu.snu.ac.kr/sdhj/index.jsp?type=hj/GK14746_00IM0001_130b.jpg","1867_수북면_130b")</f>
        <v>1867_수북면_130b</v>
      </c>
      <c r="B1703" s="4">
        <v>1867</v>
      </c>
      <c r="C1703" s="4" t="s">
        <v>7571</v>
      </c>
      <c r="D1703" s="4" t="s">
        <v>7572</v>
      </c>
      <c r="E1703" s="4">
        <v>1702</v>
      </c>
      <c r="F1703" s="5">
        <v>7</v>
      </c>
      <c r="G1703" s="5" t="s">
        <v>4149</v>
      </c>
      <c r="H1703" s="5" t="s">
        <v>4150</v>
      </c>
      <c r="I1703" s="5">
        <v>32</v>
      </c>
      <c r="L1703" s="5">
        <v>5</v>
      </c>
      <c r="M1703" s="4" t="s">
        <v>6414</v>
      </c>
      <c r="N1703" s="4" t="s">
        <v>6415</v>
      </c>
      <c r="S1703" s="5" t="s">
        <v>96</v>
      </c>
      <c r="T1703" s="5" t="s">
        <v>97</v>
      </c>
      <c r="W1703" s="5" t="s">
        <v>78</v>
      </c>
      <c r="X1703" s="5" t="s">
        <v>79</v>
      </c>
      <c r="Y1703" s="5" t="s">
        <v>22</v>
      </c>
      <c r="Z1703" s="5" t="s">
        <v>23</v>
      </c>
      <c r="AC1703" s="5">
        <v>49</v>
      </c>
      <c r="AD1703" s="5" t="s">
        <v>312</v>
      </c>
      <c r="AE1703" s="5" t="s">
        <v>313</v>
      </c>
      <c r="AJ1703" s="5" t="s">
        <v>35</v>
      </c>
      <c r="AK1703" s="5" t="s">
        <v>36</v>
      </c>
      <c r="AL1703" s="5" t="s">
        <v>160</v>
      </c>
      <c r="AM1703" s="5" t="s">
        <v>161</v>
      </c>
    </row>
    <row r="1704" spans="1:72" ht="13.5" customHeight="1">
      <c r="A1704" s="7" t="str">
        <f>HYPERLINK("http://kyu.snu.ac.kr/sdhj/index.jsp?type=hj/GK14746_00IM0001_130b.jpg","1867_수북면_130b")</f>
        <v>1867_수북면_130b</v>
      </c>
      <c r="B1704" s="4">
        <v>1867</v>
      </c>
      <c r="C1704" s="4" t="s">
        <v>8205</v>
      </c>
      <c r="D1704" s="4" t="s">
        <v>8206</v>
      </c>
      <c r="E1704" s="4">
        <v>1703</v>
      </c>
      <c r="F1704" s="5">
        <v>7</v>
      </c>
      <c r="G1704" s="5" t="s">
        <v>4149</v>
      </c>
      <c r="H1704" s="5" t="s">
        <v>4150</v>
      </c>
      <c r="I1704" s="5">
        <v>32</v>
      </c>
      <c r="L1704" s="5">
        <v>5</v>
      </c>
      <c r="M1704" s="4" t="s">
        <v>6414</v>
      </c>
      <c r="N1704" s="4" t="s">
        <v>6415</v>
      </c>
      <c r="S1704" s="5" t="s">
        <v>254</v>
      </c>
      <c r="T1704" s="5" t="s">
        <v>255</v>
      </c>
      <c r="Y1704" s="5" t="s">
        <v>6424</v>
      </c>
      <c r="Z1704" s="5" t="s">
        <v>6425</v>
      </c>
      <c r="AC1704" s="5">
        <v>47</v>
      </c>
      <c r="AD1704" s="5" t="s">
        <v>353</v>
      </c>
      <c r="AE1704" s="5" t="s">
        <v>354</v>
      </c>
    </row>
    <row r="1705" spans="1:72" ht="13.5" customHeight="1">
      <c r="A1705" s="7" t="str">
        <f>HYPERLINK("http://kyu.snu.ac.kr/sdhj/index.jsp?type=hj/GK14746_00IM0001_130b.jpg","1867_수북면_130b")</f>
        <v>1867_수북면_130b</v>
      </c>
      <c r="B1705" s="4">
        <v>1867</v>
      </c>
      <c r="C1705" s="4" t="s">
        <v>8205</v>
      </c>
      <c r="D1705" s="4" t="s">
        <v>8206</v>
      </c>
      <c r="E1705" s="4">
        <v>1704</v>
      </c>
      <c r="F1705" s="5">
        <v>7</v>
      </c>
      <c r="G1705" s="5" t="s">
        <v>4149</v>
      </c>
      <c r="H1705" s="5" t="s">
        <v>4150</v>
      </c>
      <c r="I1705" s="5">
        <v>32</v>
      </c>
      <c r="L1705" s="5">
        <v>5</v>
      </c>
      <c r="M1705" s="4" t="s">
        <v>6414</v>
      </c>
      <c r="N1705" s="4" t="s">
        <v>6415</v>
      </c>
      <c r="S1705" s="5" t="s">
        <v>254</v>
      </c>
      <c r="T1705" s="5" t="s">
        <v>255</v>
      </c>
      <c r="Y1705" s="5" t="s">
        <v>4480</v>
      </c>
      <c r="Z1705" s="5" t="s">
        <v>4481</v>
      </c>
      <c r="AC1705" s="5">
        <v>38</v>
      </c>
      <c r="AD1705" s="5" t="s">
        <v>374</v>
      </c>
      <c r="AE1705" s="5" t="s">
        <v>375</v>
      </c>
    </row>
    <row r="1706" spans="1:72" ht="13.5" customHeight="1">
      <c r="A1706" s="7" t="str">
        <f>HYPERLINK("http://kyu.snu.ac.kr/sdhj/index.jsp?type=hj/GK14746_00IM0001_130b.jpg","1867_수북면_130b")</f>
        <v>1867_수북면_130b</v>
      </c>
      <c r="B1706" s="4">
        <v>1867</v>
      </c>
      <c r="C1706" s="4" t="s">
        <v>8205</v>
      </c>
      <c r="D1706" s="4" t="s">
        <v>8206</v>
      </c>
      <c r="E1706" s="4">
        <v>1705</v>
      </c>
      <c r="F1706" s="5">
        <v>7</v>
      </c>
      <c r="G1706" s="5" t="s">
        <v>4149</v>
      </c>
      <c r="H1706" s="5" t="s">
        <v>4150</v>
      </c>
      <c r="I1706" s="5">
        <v>32</v>
      </c>
      <c r="L1706" s="5">
        <v>5</v>
      </c>
      <c r="M1706" s="4" t="s">
        <v>6414</v>
      </c>
      <c r="N1706" s="4" t="s">
        <v>6415</v>
      </c>
      <c r="S1706" s="5" t="s">
        <v>114</v>
      </c>
      <c r="T1706" s="5" t="s">
        <v>115</v>
      </c>
      <c r="Y1706" s="5" t="s">
        <v>6426</v>
      </c>
      <c r="Z1706" s="5" t="s">
        <v>6427</v>
      </c>
      <c r="AC1706" s="5">
        <v>18</v>
      </c>
      <c r="AD1706" s="5" t="s">
        <v>888</v>
      </c>
      <c r="AE1706" s="5" t="s">
        <v>889</v>
      </c>
    </row>
    <row r="1707" spans="1:72" ht="13.5" customHeight="1">
      <c r="A1707" s="7" t="str">
        <f>HYPERLINK("http://kyu.snu.ac.kr/sdhj/index.jsp?type=hj/GK14746_00IM0001_130b.jpg","1867_수북면_130b")</f>
        <v>1867_수북면_130b</v>
      </c>
      <c r="B1707" s="4">
        <v>1867</v>
      </c>
      <c r="C1707" s="4" t="s">
        <v>8205</v>
      </c>
      <c r="D1707" s="4" t="s">
        <v>8206</v>
      </c>
      <c r="E1707" s="4">
        <v>1706</v>
      </c>
      <c r="F1707" s="5">
        <v>7</v>
      </c>
      <c r="G1707" s="5" t="s">
        <v>4149</v>
      </c>
      <c r="H1707" s="5" t="s">
        <v>4150</v>
      </c>
      <c r="I1707" s="5">
        <v>33</v>
      </c>
      <c r="J1707" s="5" t="s">
        <v>6428</v>
      </c>
      <c r="K1707" s="5" t="s">
        <v>6429</v>
      </c>
      <c r="L1707" s="5">
        <v>1</v>
      </c>
      <c r="M1707" s="4" t="s">
        <v>6430</v>
      </c>
      <c r="N1707" s="4" t="s">
        <v>6431</v>
      </c>
      <c r="T1707" s="5" t="s">
        <v>7845</v>
      </c>
      <c r="U1707" s="5" t="s">
        <v>369</v>
      </c>
      <c r="V1707" s="5" t="s">
        <v>370</v>
      </c>
      <c r="W1707" s="5" t="s">
        <v>238</v>
      </c>
      <c r="X1707" s="5" t="s">
        <v>239</v>
      </c>
      <c r="Y1707" s="5" t="s">
        <v>6432</v>
      </c>
      <c r="Z1707" s="5" t="s">
        <v>6433</v>
      </c>
      <c r="AC1707" s="5">
        <v>28</v>
      </c>
      <c r="AD1707" s="5" t="s">
        <v>888</v>
      </c>
      <c r="AE1707" s="5" t="s">
        <v>889</v>
      </c>
      <c r="AJ1707" s="5" t="s">
        <v>35</v>
      </c>
      <c r="AK1707" s="5" t="s">
        <v>36</v>
      </c>
      <c r="AL1707" s="5" t="s">
        <v>8483</v>
      </c>
      <c r="AM1707" s="5" t="s">
        <v>8484</v>
      </c>
      <c r="AT1707" s="5" t="s">
        <v>369</v>
      </c>
      <c r="AU1707" s="5" t="s">
        <v>370</v>
      </c>
      <c r="AV1707" s="5" t="s">
        <v>6434</v>
      </c>
      <c r="AW1707" s="5" t="s">
        <v>6435</v>
      </c>
      <c r="BG1707" s="5" t="s">
        <v>369</v>
      </c>
      <c r="BH1707" s="5" t="s">
        <v>370</v>
      </c>
      <c r="BI1707" s="5" t="s">
        <v>6436</v>
      </c>
      <c r="BJ1707" s="5" t="s">
        <v>6437</v>
      </c>
      <c r="BK1707" s="5" t="s">
        <v>369</v>
      </c>
      <c r="BL1707" s="5" t="s">
        <v>370</v>
      </c>
      <c r="BM1707" s="5" t="s">
        <v>5627</v>
      </c>
      <c r="BN1707" s="5" t="s">
        <v>3507</v>
      </c>
      <c r="BO1707" s="5" t="s">
        <v>369</v>
      </c>
      <c r="BP1707" s="5" t="s">
        <v>370</v>
      </c>
      <c r="BQ1707" s="5" t="s">
        <v>6438</v>
      </c>
      <c r="BR1707" s="5" t="s">
        <v>6439</v>
      </c>
      <c r="BS1707" s="5" t="s">
        <v>160</v>
      </c>
      <c r="BT1707" s="5" t="s">
        <v>161</v>
      </c>
    </row>
    <row r="1708" spans="1:72" ht="13.5" customHeight="1">
      <c r="A1708" s="7" t="str">
        <f>HYPERLINK("http://kyu.snu.ac.kr/sdhj/index.jsp?type=hj/GK14746_00IM0001_130b.jpg","1867_수북면_130b")</f>
        <v>1867_수북면_130b</v>
      </c>
      <c r="B1708" s="4">
        <v>1867</v>
      </c>
      <c r="C1708" s="4" t="s">
        <v>7621</v>
      </c>
      <c r="D1708" s="4" t="s">
        <v>7622</v>
      </c>
      <c r="E1708" s="4">
        <v>1707</v>
      </c>
      <c r="F1708" s="5">
        <v>7</v>
      </c>
      <c r="G1708" s="5" t="s">
        <v>4149</v>
      </c>
      <c r="H1708" s="5" t="s">
        <v>4150</v>
      </c>
      <c r="I1708" s="5">
        <v>33</v>
      </c>
      <c r="L1708" s="5">
        <v>1</v>
      </c>
      <c r="M1708" s="4" t="s">
        <v>6430</v>
      </c>
      <c r="N1708" s="4" t="s">
        <v>6431</v>
      </c>
      <c r="S1708" s="5" t="s">
        <v>254</v>
      </c>
      <c r="T1708" s="5" t="s">
        <v>255</v>
      </c>
      <c r="Y1708" s="5" t="s">
        <v>4857</v>
      </c>
      <c r="Z1708" s="5" t="s">
        <v>4205</v>
      </c>
      <c r="AC1708" s="5">
        <v>25</v>
      </c>
      <c r="AD1708" s="5" t="s">
        <v>276</v>
      </c>
      <c r="AE1708" s="5" t="s">
        <v>277</v>
      </c>
    </row>
    <row r="1709" spans="1:72" ht="13.5" customHeight="1">
      <c r="A1709" s="7" t="str">
        <f>HYPERLINK("http://kyu.snu.ac.kr/sdhj/index.jsp?type=hj/GK14746_00IM0001_130b.jpg","1867_수북면_130b")</f>
        <v>1867_수북면_130b</v>
      </c>
      <c r="B1709" s="4">
        <v>1867</v>
      </c>
      <c r="C1709" s="4" t="s">
        <v>7846</v>
      </c>
      <c r="D1709" s="4" t="s">
        <v>7847</v>
      </c>
      <c r="E1709" s="4">
        <v>1708</v>
      </c>
      <c r="F1709" s="5">
        <v>7</v>
      </c>
      <c r="G1709" s="5" t="s">
        <v>4149</v>
      </c>
      <c r="H1709" s="5" t="s">
        <v>4150</v>
      </c>
      <c r="I1709" s="5">
        <v>33</v>
      </c>
      <c r="L1709" s="5">
        <v>1</v>
      </c>
      <c r="M1709" s="4" t="s">
        <v>6430</v>
      </c>
      <c r="N1709" s="4" t="s">
        <v>6431</v>
      </c>
      <c r="S1709" s="5" t="s">
        <v>254</v>
      </c>
      <c r="T1709" s="5" t="s">
        <v>255</v>
      </c>
      <c r="Y1709" s="5" t="s">
        <v>743</v>
      </c>
      <c r="Z1709" s="5" t="s">
        <v>744</v>
      </c>
      <c r="AC1709" s="5">
        <v>26</v>
      </c>
      <c r="AD1709" s="5" t="s">
        <v>531</v>
      </c>
      <c r="AE1709" s="5" t="s">
        <v>532</v>
      </c>
    </row>
    <row r="1710" spans="1:72" ht="13.5" customHeight="1">
      <c r="A1710" s="7" t="str">
        <f>HYPERLINK("http://kyu.snu.ac.kr/sdhj/index.jsp?type=hj/GK14746_00IM0001_130b.jpg","1867_수북면_130b")</f>
        <v>1867_수북면_130b</v>
      </c>
      <c r="B1710" s="4">
        <v>1867</v>
      </c>
      <c r="C1710" s="4" t="s">
        <v>7846</v>
      </c>
      <c r="D1710" s="4" t="s">
        <v>7847</v>
      </c>
      <c r="E1710" s="4">
        <v>1709</v>
      </c>
      <c r="F1710" s="5">
        <v>7</v>
      </c>
      <c r="G1710" s="5" t="s">
        <v>4149</v>
      </c>
      <c r="H1710" s="5" t="s">
        <v>4150</v>
      </c>
      <c r="I1710" s="5">
        <v>33</v>
      </c>
      <c r="L1710" s="5">
        <v>2</v>
      </c>
      <c r="M1710" s="4" t="s">
        <v>6440</v>
      </c>
      <c r="N1710" s="4" t="s">
        <v>6441</v>
      </c>
      <c r="T1710" s="5" t="s">
        <v>7508</v>
      </c>
      <c r="U1710" s="5" t="s">
        <v>369</v>
      </c>
      <c r="V1710" s="5" t="s">
        <v>370</v>
      </c>
      <c r="W1710" s="5" t="s">
        <v>595</v>
      </c>
      <c r="X1710" s="5" t="s">
        <v>596</v>
      </c>
      <c r="Y1710" s="5" t="s">
        <v>4826</v>
      </c>
      <c r="Z1710" s="5" t="s">
        <v>4827</v>
      </c>
      <c r="AC1710" s="5">
        <v>24</v>
      </c>
      <c r="AD1710" s="5" t="s">
        <v>268</v>
      </c>
      <c r="AE1710" s="5" t="s">
        <v>269</v>
      </c>
      <c r="AJ1710" s="5" t="s">
        <v>35</v>
      </c>
      <c r="AK1710" s="5" t="s">
        <v>36</v>
      </c>
      <c r="AL1710" s="5" t="s">
        <v>428</v>
      </c>
      <c r="AM1710" s="5" t="s">
        <v>429</v>
      </c>
      <c r="AT1710" s="5" t="s">
        <v>369</v>
      </c>
      <c r="AU1710" s="5" t="s">
        <v>370</v>
      </c>
      <c r="AV1710" s="5" t="s">
        <v>6442</v>
      </c>
      <c r="AW1710" s="5" t="s">
        <v>4365</v>
      </c>
      <c r="BG1710" s="5" t="s">
        <v>369</v>
      </c>
      <c r="BH1710" s="5" t="s">
        <v>370</v>
      </c>
      <c r="BI1710" s="5" t="s">
        <v>4366</v>
      </c>
      <c r="BJ1710" s="5" t="s">
        <v>4367</v>
      </c>
      <c r="BK1710" s="5" t="s">
        <v>369</v>
      </c>
      <c r="BL1710" s="5" t="s">
        <v>370</v>
      </c>
      <c r="BM1710" s="5" t="s">
        <v>4368</v>
      </c>
      <c r="BN1710" s="5" t="s">
        <v>4369</v>
      </c>
      <c r="BO1710" s="5" t="s">
        <v>369</v>
      </c>
      <c r="BP1710" s="5" t="s">
        <v>370</v>
      </c>
      <c r="BQ1710" s="5" t="s">
        <v>6443</v>
      </c>
      <c r="BR1710" s="5" t="s">
        <v>4371</v>
      </c>
      <c r="BS1710" s="5" t="s">
        <v>228</v>
      </c>
      <c r="BT1710" s="5" t="s">
        <v>229</v>
      </c>
    </row>
    <row r="1711" spans="1:72" ht="13.5" customHeight="1">
      <c r="A1711" s="7" t="str">
        <f>HYPERLINK("http://kyu.snu.ac.kr/sdhj/index.jsp?type=hj/GK14746_00IM0001_130b.jpg","1867_수북면_130b")</f>
        <v>1867_수북면_130b</v>
      </c>
      <c r="B1711" s="4">
        <v>1867</v>
      </c>
      <c r="C1711" s="4" t="s">
        <v>7681</v>
      </c>
      <c r="D1711" s="4" t="s">
        <v>7682</v>
      </c>
      <c r="E1711" s="4">
        <v>1710</v>
      </c>
      <c r="F1711" s="5">
        <v>7</v>
      </c>
      <c r="G1711" s="5" t="s">
        <v>4149</v>
      </c>
      <c r="H1711" s="5" t="s">
        <v>4150</v>
      </c>
      <c r="I1711" s="5">
        <v>33</v>
      </c>
      <c r="L1711" s="5">
        <v>2</v>
      </c>
      <c r="M1711" s="4" t="s">
        <v>6440</v>
      </c>
      <c r="N1711" s="4" t="s">
        <v>6441</v>
      </c>
      <c r="S1711" s="5" t="s">
        <v>1807</v>
      </c>
      <c r="T1711" s="5" t="s">
        <v>1808</v>
      </c>
      <c r="Y1711" s="5" t="s">
        <v>4480</v>
      </c>
      <c r="Z1711" s="5" t="s">
        <v>4481</v>
      </c>
      <c r="AC1711" s="5">
        <v>35</v>
      </c>
      <c r="AD1711" s="5" t="s">
        <v>276</v>
      </c>
      <c r="AE1711" s="5" t="s">
        <v>277</v>
      </c>
    </row>
    <row r="1712" spans="1:72" ht="13.5" customHeight="1">
      <c r="A1712" s="7" t="str">
        <f>HYPERLINK("http://kyu.snu.ac.kr/sdhj/index.jsp?type=hj/GK14746_00IM0001_130b.jpg","1867_수북면_130b")</f>
        <v>1867_수북면_130b</v>
      </c>
      <c r="B1712" s="4">
        <v>1867</v>
      </c>
      <c r="C1712" s="4" t="s">
        <v>7464</v>
      </c>
      <c r="D1712" s="4" t="s">
        <v>7465</v>
      </c>
      <c r="E1712" s="4">
        <v>1711</v>
      </c>
      <c r="F1712" s="5">
        <v>7</v>
      </c>
      <c r="G1712" s="5" t="s">
        <v>4149</v>
      </c>
      <c r="H1712" s="5" t="s">
        <v>4150</v>
      </c>
      <c r="I1712" s="5">
        <v>33</v>
      </c>
      <c r="L1712" s="5">
        <v>2</v>
      </c>
      <c r="M1712" s="4" t="s">
        <v>6440</v>
      </c>
      <c r="N1712" s="4" t="s">
        <v>6441</v>
      </c>
      <c r="S1712" s="5" t="s">
        <v>1807</v>
      </c>
      <c r="T1712" s="5" t="s">
        <v>1808</v>
      </c>
      <c r="Y1712" s="5" t="s">
        <v>6444</v>
      </c>
      <c r="Z1712" s="5" t="s">
        <v>6445</v>
      </c>
      <c r="AC1712" s="5">
        <v>44</v>
      </c>
      <c r="AD1712" s="5" t="s">
        <v>583</v>
      </c>
      <c r="AE1712" s="5" t="s">
        <v>584</v>
      </c>
    </row>
    <row r="1713" spans="1:72" ht="13.5" customHeight="1">
      <c r="A1713" s="7" t="str">
        <f>HYPERLINK("http://kyu.snu.ac.kr/sdhj/index.jsp?type=hj/GK14746_00IM0001_130b.jpg","1867_수북면_130b")</f>
        <v>1867_수북면_130b</v>
      </c>
      <c r="B1713" s="4">
        <v>1867</v>
      </c>
      <c r="C1713" s="4" t="s">
        <v>7464</v>
      </c>
      <c r="D1713" s="4" t="s">
        <v>7465</v>
      </c>
      <c r="E1713" s="4">
        <v>1712</v>
      </c>
      <c r="F1713" s="5">
        <v>7</v>
      </c>
      <c r="G1713" s="5" t="s">
        <v>4149</v>
      </c>
      <c r="H1713" s="5" t="s">
        <v>4150</v>
      </c>
      <c r="I1713" s="5">
        <v>33</v>
      </c>
      <c r="L1713" s="5">
        <v>2</v>
      </c>
      <c r="M1713" s="4" t="s">
        <v>6440</v>
      </c>
      <c r="N1713" s="4" t="s">
        <v>6441</v>
      </c>
      <c r="S1713" s="5" t="s">
        <v>1807</v>
      </c>
      <c r="T1713" s="5" t="s">
        <v>1808</v>
      </c>
      <c r="Y1713" s="5" t="s">
        <v>4768</v>
      </c>
      <c r="Z1713" s="5" t="s">
        <v>4769</v>
      </c>
      <c r="AC1713" s="5">
        <v>47</v>
      </c>
      <c r="AD1713" s="5" t="s">
        <v>353</v>
      </c>
      <c r="AE1713" s="5" t="s">
        <v>354</v>
      </c>
    </row>
    <row r="1714" spans="1:72" ht="13.5" customHeight="1">
      <c r="A1714" s="7" t="str">
        <f>HYPERLINK("http://kyu.snu.ac.kr/sdhj/index.jsp?type=hj/GK14746_00IM0001_130b.jpg","1867_수북면_130b")</f>
        <v>1867_수북면_130b</v>
      </c>
      <c r="B1714" s="4">
        <v>1867</v>
      </c>
      <c r="C1714" s="4" t="s">
        <v>7464</v>
      </c>
      <c r="D1714" s="4" t="s">
        <v>7465</v>
      </c>
      <c r="E1714" s="4">
        <v>1713</v>
      </c>
      <c r="F1714" s="5">
        <v>7</v>
      </c>
      <c r="G1714" s="5" t="s">
        <v>4149</v>
      </c>
      <c r="H1714" s="5" t="s">
        <v>4150</v>
      </c>
      <c r="I1714" s="5">
        <v>33</v>
      </c>
      <c r="L1714" s="5">
        <v>2</v>
      </c>
      <c r="M1714" s="4" t="s">
        <v>6440</v>
      </c>
      <c r="N1714" s="4" t="s">
        <v>6441</v>
      </c>
      <c r="S1714" s="5" t="s">
        <v>1807</v>
      </c>
      <c r="T1714" s="5" t="s">
        <v>1808</v>
      </c>
      <c r="Y1714" s="5" t="s">
        <v>6446</v>
      </c>
      <c r="Z1714" s="5" t="s">
        <v>5265</v>
      </c>
      <c r="AC1714" s="5">
        <v>34</v>
      </c>
      <c r="AD1714" s="5" t="s">
        <v>495</v>
      </c>
      <c r="AE1714" s="5" t="s">
        <v>496</v>
      </c>
    </row>
    <row r="1715" spans="1:72" ht="13.5" customHeight="1">
      <c r="A1715" s="7" t="str">
        <f>HYPERLINK("http://kyu.snu.ac.kr/sdhj/index.jsp?type=hj/GK14746_00IM0001_130b.jpg","1867_수북면_130b")</f>
        <v>1867_수북면_130b</v>
      </c>
      <c r="B1715" s="4">
        <v>1867</v>
      </c>
      <c r="C1715" s="4" t="s">
        <v>7464</v>
      </c>
      <c r="D1715" s="4" t="s">
        <v>7465</v>
      </c>
      <c r="E1715" s="4">
        <v>1714</v>
      </c>
      <c r="F1715" s="5">
        <v>7</v>
      </c>
      <c r="G1715" s="5" t="s">
        <v>4149</v>
      </c>
      <c r="H1715" s="5" t="s">
        <v>4150</v>
      </c>
      <c r="I1715" s="5">
        <v>33</v>
      </c>
      <c r="L1715" s="5">
        <v>2</v>
      </c>
      <c r="M1715" s="4" t="s">
        <v>6440</v>
      </c>
      <c r="N1715" s="4" t="s">
        <v>6441</v>
      </c>
      <c r="S1715" s="5" t="s">
        <v>1807</v>
      </c>
      <c r="T1715" s="5" t="s">
        <v>1808</v>
      </c>
      <c r="Y1715" s="5" t="s">
        <v>4479</v>
      </c>
      <c r="Z1715" s="5" t="s">
        <v>201</v>
      </c>
      <c r="AC1715" s="5">
        <v>41</v>
      </c>
      <c r="AD1715" s="5" t="s">
        <v>509</v>
      </c>
      <c r="AE1715" s="5" t="s">
        <v>510</v>
      </c>
    </row>
    <row r="1716" spans="1:72" ht="13.5" customHeight="1">
      <c r="A1716" s="7" t="str">
        <f>HYPERLINK("http://kyu.snu.ac.kr/sdhj/index.jsp?type=hj/GK14746_00IM0001_131a.jpg","1867_수북면_131a")</f>
        <v>1867_수북면_131a</v>
      </c>
      <c r="B1716" s="4">
        <v>1867</v>
      </c>
      <c r="C1716" s="4" t="s">
        <v>7464</v>
      </c>
      <c r="D1716" s="4" t="s">
        <v>7465</v>
      </c>
      <c r="E1716" s="4">
        <v>1715</v>
      </c>
      <c r="F1716" s="5">
        <v>7</v>
      </c>
      <c r="G1716" s="5" t="s">
        <v>4149</v>
      </c>
      <c r="H1716" s="5" t="s">
        <v>4150</v>
      </c>
      <c r="I1716" s="5">
        <v>33</v>
      </c>
      <c r="L1716" s="5">
        <v>2</v>
      </c>
      <c r="M1716" s="4" t="s">
        <v>6440</v>
      </c>
      <c r="N1716" s="4" t="s">
        <v>6441</v>
      </c>
      <c r="S1716" s="5" t="s">
        <v>1807</v>
      </c>
      <c r="T1716" s="5" t="s">
        <v>1808</v>
      </c>
      <c r="Y1716" s="5" t="s">
        <v>6447</v>
      </c>
      <c r="Z1716" s="5" t="s">
        <v>6448</v>
      </c>
      <c r="AC1716" s="5">
        <v>39</v>
      </c>
      <c r="AD1716" s="5" t="s">
        <v>260</v>
      </c>
      <c r="AE1716" s="5" t="s">
        <v>261</v>
      </c>
    </row>
    <row r="1717" spans="1:72" ht="13.5" customHeight="1">
      <c r="A1717" s="7" t="str">
        <f>HYPERLINK("http://kyu.snu.ac.kr/sdhj/index.jsp?type=hj/GK14746_00IM0001_131a.jpg","1867_수북면_131a")</f>
        <v>1867_수북면_131a</v>
      </c>
      <c r="B1717" s="4">
        <v>1867</v>
      </c>
      <c r="C1717" s="4" t="s">
        <v>7464</v>
      </c>
      <c r="D1717" s="4" t="s">
        <v>7465</v>
      </c>
      <c r="E1717" s="4">
        <v>1716</v>
      </c>
      <c r="F1717" s="5">
        <v>7</v>
      </c>
      <c r="G1717" s="5" t="s">
        <v>4149</v>
      </c>
      <c r="H1717" s="5" t="s">
        <v>4150</v>
      </c>
      <c r="I1717" s="5">
        <v>33</v>
      </c>
      <c r="L1717" s="5">
        <v>2</v>
      </c>
      <c r="M1717" s="4" t="s">
        <v>6440</v>
      </c>
      <c r="N1717" s="4" t="s">
        <v>6441</v>
      </c>
      <c r="S1717" s="5" t="s">
        <v>2448</v>
      </c>
      <c r="T1717" s="5" t="s">
        <v>2449</v>
      </c>
      <c r="Y1717" s="5" t="s">
        <v>2236</v>
      </c>
      <c r="Z1717" s="5" t="s">
        <v>2237</v>
      </c>
      <c r="AC1717" s="5">
        <v>29</v>
      </c>
      <c r="AD1717" s="5" t="s">
        <v>120</v>
      </c>
      <c r="AE1717" s="5" t="s">
        <v>121</v>
      </c>
    </row>
    <row r="1718" spans="1:72" ht="13.5" customHeight="1">
      <c r="A1718" s="7" t="str">
        <f>HYPERLINK("http://kyu.snu.ac.kr/sdhj/index.jsp?type=hj/GK14746_00IM0001_131a.jpg","1867_수북면_131a")</f>
        <v>1867_수북면_131a</v>
      </c>
      <c r="B1718" s="4">
        <v>1867</v>
      </c>
      <c r="C1718" s="4" t="s">
        <v>7464</v>
      </c>
      <c r="D1718" s="4" t="s">
        <v>7465</v>
      </c>
      <c r="E1718" s="4">
        <v>1717</v>
      </c>
      <c r="F1718" s="5">
        <v>7</v>
      </c>
      <c r="G1718" s="5" t="s">
        <v>4149</v>
      </c>
      <c r="H1718" s="5" t="s">
        <v>4150</v>
      </c>
      <c r="I1718" s="5">
        <v>33</v>
      </c>
      <c r="L1718" s="5">
        <v>2</v>
      </c>
      <c r="M1718" s="4" t="s">
        <v>6440</v>
      </c>
      <c r="N1718" s="4" t="s">
        <v>6441</v>
      </c>
      <c r="S1718" s="5" t="s">
        <v>2448</v>
      </c>
      <c r="T1718" s="5" t="s">
        <v>2449</v>
      </c>
      <c r="Y1718" s="5" t="s">
        <v>5962</v>
      </c>
      <c r="Z1718" s="5" t="s">
        <v>5963</v>
      </c>
      <c r="AC1718" s="5">
        <v>30</v>
      </c>
      <c r="AD1718" s="5" t="s">
        <v>1197</v>
      </c>
      <c r="AE1718" s="5" t="s">
        <v>1198</v>
      </c>
    </row>
    <row r="1719" spans="1:72" ht="13.5" customHeight="1">
      <c r="A1719" s="7" t="str">
        <f>HYPERLINK("http://kyu.snu.ac.kr/sdhj/index.jsp?type=hj/GK14746_00IM0001_131a.jpg","1867_수북면_131a")</f>
        <v>1867_수북면_131a</v>
      </c>
      <c r="B1719" s="4">
        <v>1867</v>
      </c>
      <c r="C1719" s="4" t="s">
        <v>7464</v>
      </c>
      <c r="D1719" s="4" t="s">
        <v>7465</v>
      </c>
      <c r="E1719" s="4">
        <v>1718</v>
      </c>
      <c r="F1719" s="5">
        <v>7</v>
      </c>
      <c r="G1719" s="5" t="s">
        <v>4149</v>
      </c>
      <c r="H1719" s="5" t="s">
        <v>4150</v>
      </c>
      <c r="I1719" s="5">
        <v>33</v>
      </c>
      <c r="L1719" s="5">
        <v>3</v>
      </c>
      <c r="M1719" s="4" t="s">
        <v>6449</v>
      </c>
      <c r="N1719" s="4" t="s">
        <v>6450</v>
      </c>
      <c r="T1719" s="5" t="s">
        <v>8485</v>
      </c>
      <c r="U1719" s="5" t="s">
        <v>369</v>
      </c>
      <c r="V1719" s="5" t="s">
        <v>370</v>
      </c>
      <c r="W1719" s="5" t="s">
        <v>210</v>
      </c>
      <c r="X1719" s="5" t="s">
        <v>211</v>
      </c>
      <c r="Y1719" s="5" t="s">
        <v>6451</v>
      </c>
      <c r="Z1719" s="5" t="s">
        <v>6452</v>
      </c>
      <c r="AC1719" s="5">
        <v>64</v>
      </c>
      <c r="AD1719" s="5" t="s">
        <v>100</v>
      </c>
      <c r="AE1719" s="5" t="s">
        <v>101</v>
      </c>
      <c r="AJ1719" s="5" t="s">
        <v>35</v>
      </c>
      <c r="AK1719" s="5" t="s">
        <v>36</v>
      </c>
      <c r="AL1719" s="5" t="s">
        <v>154</v>
      </c>
      <c r="AM1719" s="5" t="s">
        <v>155</v>
      </c>
      <c r="AT1719" s="5" t="s">
        <v>369</v>
      </c>
      <c r="AU1719" s="5" t="s">
        <v>370</v>
      </c>
      <c r="AV1719" s="5" t="s">
        <v>5819</v>
      </c>
      <c r="AW1719" s="5" t="s">
        <v>5820</v>
      </c>
      <c r="BG1719" s="5" t="s">
        <v>369</v>
      </c>
      <c r="BH1719" s="5" t="s">
        <v>370</v>
      </c>
      <c r="BI1719" s="5" t="s">
        <v>4157</v>
      </c>
      <c r="BJ1719" s="5" t="s">
        <v>4158</v>
      </c>
      <c r="BK1719" s="5" t="s">
        <v>369</v>
      </c>
      <c r="BL1719" s="5" t="s">
        <v>370</v>
      </c>
      <c r="BM1719" s="5" t="s">
        <v>6453</v>
      </c>
      <c r="BN1719" s="5" t="s">
        <v>6454</v>
      </c>
      <c r="BO1719" s="5" t="s">
        <v>314</v>
      </c>
      <c r="BP1719" s="5" t="s">
        <v>315</v>
      </c>
      <c r="BQ1719" s="5" t="s">
        <v>6455</v>
      </c>
      <c r="BR1719" s="5" t="s">
        <v>6456</v>
      </c>
      <c r="BS1719" s="5" t="s">
        <v>160</v>
      </c>
      <c r="BT1719" s="5" t="s">
        <v>161</v>
      </c>
    </row>
    <row r="1720" spans="1:72" ht="13.5" customHeight="1">
      <c r="A1720" s="7" t="str">
        <f>HYPERLINK("http://kyu.snu.ac.kr/sdhj/index.jsp?type=hj/GK14746_00IM0001_131a.jpg","1867_수북면_131a")</f>
        <v>1867_수북면_131a</v>
      </c>
      <c r="B1720" s="4">
        <v>1867</v>
      </c>
      <c r="C1720" s="4" t="s">
        <v>8416</v>
      </c>
      <c r="D1720" s="4" t="s">
        <v>8417</v>
      </c>
      <c r="E1720" s="4">
        <v>1719</v>
      </c>
      <c r="F1720" s="5">
        <v>7</v>
      </c>
      <c r="G1720" s="5" t="s">
        <v>4149</v>
      </c>
      <c r="H1720" s="5" t="s">
        <v>4150</v>
      </c>
      <c r="I1720" s="5">
        <v>33</v>
      </c>
      <c r="L1720" s="5">
        <v>3</v>
      </c>
      <c r="M1720" s="4" t="s">
        <v>6449</v>
      </c>
      <c r="N1720" s="4" t="s">
        <v>6450</v>
      </c>
      <c r="S1720" s="5" t="s">
        <v>114</v>
      </c>
      <c r="T1720" s="5" t="s">
        <v>115</v>
      </c>
      <c r="Y1720" s="5" t="s">
        <v>3057</v>
      </c>
      <c r="Z1720" s="5" t="s">
        <v>2896</v>
      </c>
      <c r="AC1720" s="5">
        <v>34</v>
      </c>
      <c r="AD1720" s="5" t="s">
        <v>495</v>
      </c>
      <c r="AE1720" s="5" t="s">
        <v>496</v>
      </c>
    </row>
    <row r="1721" spans="1:72" ht="13.5" customHeight="1">
      <c r="A1721" s="7" t="str">
        <f>HYPERLINK("http://kyu.snu.ac.kr/sdhj/index.jsp?type=hj/GK14746_00IM0001_131a.jpg","1867_수북면_131a")</f>
        <v>1867_수북면_131a</v>
      </c>
      <c r="B1721" s="4">
        <v>1867</v>
      </c>
      <c r="C1721" s="4" t="s">
        <v>8416</v>
      </c>
      <c r="D1721" s="4" t="s">
        <v>8417</v>
      </c>
      <c r="E1721" s="4">
        <v>1720</v>
      </c>
      <c r="F1721" s="5">
        <v>7</v>
      </c>
      <c r="G1721" s="5" t="s">
        <v>4149</v>
      </c>
      <c r="H1721" s="5" t="s">
        <v>4150</v>
      </c>
      <c r="I1721" s="5">
        <v>33</v>
      </c>
      <c r="L1721" s="5">
        <v>3</v>
      </c>
      <c r="M1721" s="4" t="s">
        <v>6449</v>
      </c>
      <c r="N1721" s="4" t="s">
        <v>6450</v>
      </c>
      <c r="S1721" s="5" t="s">
        <v>114</v>
      </c>
      <c r="T1721" s="5" t="s">
        <v>115</v>
      </c>
      <c r="Y1721" s="5" t="s">
        <v>6457</v>
      </c>
      <c r="Z1721" s="5" t="s">
        <v>6458</v>
      </c>
      <c r="AC1721" s="5">
        <v>27</v>
      </c>
      <c r="AD1721" s="5" t="s">
        <v>174</v>
      </c>
      <c r="AE1721" s="5" t="s">
        <v>175</v>
      </c>
    </row>
    <row r="1722" spans="1:72" ht="13.5" customHeight="1">
      <c r="A1722" s="7" t="str">
        <f>HYPERLINK("http://kyu.snu.ac.kr/sdhj/index.jsp?type=hj/GK14746_00IM0001_131a.jpg","1867_수북면_131a")</f>
        <v>1867_수북면_131a</v>
      </c>
      <c r="B1722" s="4">
        <v>1867</v>
      </c>
      <c r="C1722" s="4" t="s">
        <v>8416</v>
      </c>
      <c r="D1722" s="4" t="s">
        <v>8417</v>
      </c>
      <c r="E1722" s="4">
        <v>1721</v>
      </c>
      <c r="F1722" s="5">
        <v>7</v>
      </c>
      <c r="G1722" s="5" t="s">
        <v>4149</v>
      </c>
      <c r="H1722" s="5" t="s">
        <v>4150</v>
      </c>
      <c r="I1722" s="5">
        <v>33</v>
      </c>
      <c r="L1722" s="5">
        <v>4</v>
      </c>
      <c r="M1722" s="4" t="s">
        <v>6459</v>
      </c>
      <c r="N1722" s="4" t="s">
        <v>6460</v>
      </c>
      <c r="T1722" s="5" t="s">
        <v>8216</v>
      </c>
      <c r="U1722" s="5" t="s">
        <v>369</v>
      </c>
      <c r="V1722" s="5" t="s">
        <v>370</v>
      </c>
      <c r="W1722" s="5" t="s">
        <v>210</v>
      </c>
      <c r="X1722" s="5" t="s">
        <v>211</v>
      </c>
      <c r="Y1722" s="5" t="s">
        <v>4625</v>
      </c>
      <c r="Z1722" s="5" t="s">
        <v>4626</v>
      </c>
      <c r="AC1722" s="5">
        <v>59</v>
      </c>
      <c r="AD1722" s="5" t="s">
        <v>264</v>
      </c>
      <c r="AE1722" s="5" t="s">
        <v>265</v>
      </c>
      <c r="AJ1722" s="5" t="s">
        <v>35</v>
      </c>
      <c r="AK1722" s="5" t="s">
        <v>36</v>
      </c>
      <c r="AL1722" s="5" t="s">
        <v>365</v>
      </c>
      <c r="AM1722" s="5" t="s">
        <v>366</v>
      </c>
      <c r="AT1722" s="5" t="s">
        <v>369</v>
      </c>
      <c r="AU1722" s="5" t="s">
        <v>370</v>
      </c>
      <c r="AV1722" s="5" t="s">
        <v>6461</v>
      </c>
      <c r="AW1722" s="5" t="s">
        <v>6462</v>
      </c>
      <c r="BG1722" s="5" t="s">
        <v>369</v>
      </c>
      <c r="BH1722" s="5" t="s">
        <v>370</v>
      </c>
      <c r="BI1722" s="5" t="s">
        <v>6463</v>
      </c>
      <c r="BJ1722" s="5" t="s">
        <v>6464</v>
      </c>
      <c r="BK1722" s="5" t="s">
        <v>369</v>
      </c>
      <c r="BL1722" s="5" t="s">
        <v>370</v>
      </c>
      <c r="BM1722" s="5" t="s">
        <v>6465</v>
      </c>
      <c r="BN1722" s="5" t="s">
        <v>6466</v>
      </c>
      <c r="BO1722" s="5" t="s">
        <v>369</v>
      </c>
      <c r="BP1722" s="5" t="s">
        <v>370</v>
      </c>
      <c r="BQ1722" s="5" t="s">
        <v>6467</v>
      </c>
      <c r="BR1722" s="5" t="s">
        <v>8486</v>
      </c>
      <c r="BS1722" s="5" t="s">
        <v>428</v>
      </c>
      <c r="BT1722" s="5" t="s">
        <v>429</v>
      </c>
    </row>
    <row r="1723" spans="1:72" ht="13.5" customHeight="1">
      <c r="A1723" s="7" t="str">
        <f>HYPERLINK("http://kyu.snu.ac.kr/sdhj/index.jsp?type=hj/GK14746_00IM0001_131a.jpg","1867_수북면_131a")</f>
        <v>1867_수북면_131a</v>
      </c>
      <c r="B1723" s="4">
        <v>1867</v>
      </c>
      <c r="C1723" s="4" t="s">
        <v>7681</v>
      </c>
      <c r="D1723" s="4" t="s">
        <v>7682</v>
      </c>
      <c r="E1723" s="4">
        <v>1722</v>
      </c>
      <c r="F1723" s="5">
        <v>7</v>
      </c>
      <c r="G1723" s="5" t="s">
        <v>4149</v>
      </c>
      <c r="H1723" s="5" t="s">
        <v>4150</v>
      </c>
      <c r="I1723" s="5">
        <v>33</v>
      </c>
      <c r="L1723" s="5">
        <v>4</v>
      </c>
      <c r="M1723" s="4" t="s">
        <v>6459</v>
      </c>
      <c r="N1723" s="4" t="s">
        <v>6460</v>
      </c>
      <c r="S1723" s="5" t="s">
        <v>114</v>
      </c>
      <c r="T1723" s="5" t="s">
        <v>115</v>
      </c>
      <c r="Y1723" s="5" t="s">
        <v>6468</v>
      </c>
      <c r="Z1723" s="5" t="s">
        <v>6469</v>
      </c>
      <c r="AC1723" s="5">
        <v>24</v>
      </c>
      <c r="AD1723" s="5" t="s">
        <v>268</v>
      </c>
      <c r="AE1723" s="5" t="s">
        <v>269</v>
      </c>
    </row>
    <row r="1724" spans="1:72" ht="13.5" customHeight="1">
      <c r="A1724" s="7" t="str">
        <f>HYPERLINK("http://kyu.snu.ac.kr/sdhj/index.jsp?type=hj/GK14746_00IM0001_131a.jpg","1867_수북면_131a")</f>
        <v>1867_수북면_131a</v>
      </c>
      <c r="B1724" s="4">
        <v>1867</v>
      </c>
      <c r="C1724" s="4" t="s">
        <v>7681</v>
      </c>
      <c r="D1724" s="4" t="s">
        <v>7682</v>
      </c>
      <c r="E1724" s="4">
        <v>1723</v>
      </c>
      <c r="F1724" s="5">
        <v>7</v>
      </c>
      <c r="G1724" s="5" t="s">
        <v>4149</v>
      </c>
      <c r="H1724" s="5" t="s">
        <v>4150</v>
      </c>
      <c r="I1724" s="5">
        <v>33</v>
      </c>
      <c r="L1724" s="5">
        <v>4</v>
      </c>
      <c r="M1724" s="4" t="s">
        <v>6459</v>
      </c>
      <c r="N1724" s="4" t="s">
        <v>6460</v>
      </c>
      <c r="S1724" s="5" t="s">
        <v>114</v>
      </c>
      <c r="T1724" s="5" t="s">
        <v>115</v>
      </c>
      <c r="Y1724" s="5" t="s">
        <v>4214</v>
      </c>
      <c r="Z1724" s="5" t="s">
        <v>4215</v>
      </c>
      <c r="AC1724" s="5">
        <v>28</v>
      </c>
      <c r="AD1724" s="5" t="s">
        <v>992</v>
      </c>
      <c r="AE1724" s="5" t="s">
        <v>993</v>
      </c>
    </row>
    <row r="1725" spans="1:72" ht="13.5" customHeight="1">
      <c r="A1725" s="7" t="str">
        <f>HYPERLINK("http://kyu.snu.ac.kr/sdhj/index.jsp?type=hj/GK14746_00IM0001_131a.jpg","1867_수북면_131a")</f>
        <v>1867_수북면_131a</v>
      </c>
      <c r="B1725" s="4">
        <v>1867</v>
      </c>
      <c r="C1725" s="4" t="s">
        <v>7681</v>
      </c>
      <c r="D1725" s="4" t="s">
        <v>7682</v>
      </c>
      <c r="E1725" s="4">
        <v>1724</v>
      </c>
      <c r="F1725" s="5">
        <v>7</v>
      </c>
      <c r="G1725" s="5" t="s">
        <v>4149</v>
      </c>
      <c r="H1725" s="5" t="s">
        <v>4150</v>
      </c>
      <c r="I1725" s="5">
        <v>33</v>
      </c>
      <c r="L1725" s="5">
        <v>4</v>
      </c>
      <c r="M1725" s="4" t="s">
        <v>6459</v>
      </c>
      <c r="N1725" s="4" t="s">
        <v>6460</v>
      </c>
      <c r="S1725" s="5" t="s">
        <v>114</v>
      </c>
      <c r="T1725" s="5" t="s">
        <v>115</v>
      </c>
      <c r="Y1725" s="5" t="s">
        <v>6470</v>
      </c>
      <c r="Z1725" s="5" t="s">
        <v>6471</v>
      </c>
      <c r="AC1725" s="5">
        <v>26</v>
      </c>
      <c r="AD1725" s="5" t="s">
        <v>531</v>
      </c>
      <c r="AE1725" s="5" t="s">
        <v>532</v>
      </c>
    </row>
    <row r="1726" spans="1:72" ht="13.5" customHeight="1">
      <c r="A1726" s="7" t="str">
        <f>HYPERLINK("http://kyu.snu.ac.kr/sdhj/index.jsp?type=hj/GK14746_00IM0001_131a.jpg","1867_수북면_131a")</f>
        <v>1867_수북면_131a</v>
      </c>
      <c r="B1726" s="4">
        <v>1867</v>
      </c>
      <c r="C1726" s="4" t="s">
        <v>7681</v>
      </c>
      <c r="D1726" s="4" t="s">
        <v>7682</v>
      </c>
      <c r="E1726" s="4">
        <v>1725</v>
      </c>
      <c r="F1726" s="5">
        <v>7</v>
      </c>
      <c r="G1726" s="5" t="s">
        <v>4149</v>
      </c>
      <c r="H1726" s="5" t="s">
        <v>4150</v>
      </c>
      <c r="I1726" s="5">
        <v>33</v>
      </c>
      <c r="L1726" s="5">
        <v>5</v>
      </c>
      <c r="M1726" s="4" t="s">
        <v>6472</v>
      </c>
      <c r="N1726" s="4" t="s">
        <v>6473</v>
      </c>
      <c r="T1726" s="5" t="s">
        <v>8120</v>
      </c>
      <c r="U1726" s="5" t="s">
        <v>369</v>
      </c>
      <c r="V1726" s="5" t="s">
        <v>370</v>
      </c>
      <c r="W1726" s="5" t="s">
        <v>678</v>
      </c>
      <c r="X1726" s="5" t="s">
        <v>679</v>
      </c>
      <c r="Y1726" s="5" t="s">
        <v>6474</v>
      </c>
      <c r="Z1726" s="5" t="s">
        <v>6475</v>
      </c>
      <c r="AC1726" s="5">
        <v>22</v>
      </c>
      <c r="AD1726" s="5" t="s">
        <v>399</v>
      </c>
      <c r="AE1726" s="5" t="s">
        <v>400</v>
      </c>
      <c r="AJ1726" s="5" t="s">
        <v>35</v>
      </c>
      <c r="AK1726" s="5" t="s">
        <v>36</v>
      </c>
      <c r="AL1726" s="5" t="s">
        <v>2529</v>
      </c>
      <c r="AM1726" s="5" t="s">
        <v>2530</v>
      </c>
      <c r="AT1726" s="5" t="s">
        <v>369</v>
      </c>
      <c r="AU1726" s="5" t="s">
        <v>370</v>
      </c>
      <c r="AV1726" s="5" t="s">
        <v>6476</v>
      </c>
      <c r="AW1726" s="5" t="s">
        <v>6477</v>
      </c>
      <c r="BG1726" s="5" t="s">
        <v>369</v>
      </c>
      <c r="BH1726" s="5" t="s">
        <v>370</v>
      </c>
      <c r="BI1726" s="5" t="s">
        <v>6478</v>
      </c>
      <c r="BJ1726" s="5" t="s">
        <v>6479</v>
      </c>
      <c r="BK1726" s="5" t="s">
        <v>369</v>
      </c>
      <c r="BL1726" s="5" t="s">
        <v>370</v>
      </c>
      <c r="BM1726" s="5" t="s">
        <v>5724</v>
      </c>
      <c r="BN1726" s="5" t="s">
        <v>5725</v>
      </c>
      <c r="BO1726" s="5" t="s">
        <v>369</v>
      </c>
      <c r="BP1726" s="5" t="s">
        <v>370</v>
      </c>
      <c r="BQ1726" s="5" t="s">
        <v>6480</v>
      </c>
      <c r="BR1726" s="5" t="s">
        <v>6481</v>
      </c>
      <c r="BS1726" s="5" t="s">
        <v>160</v>
      </c>
      <c r="BT1726" s="5" t="s">
        <v>161</v>
      </c>
    </row>
    <row r="1727" spans="1:72" ht="13.5" customHeight="1">
      <c r="A1727" s="7" t="str">
        <f>HYPERLINK("http://kyu.snu.ac.kr/sdhj/index.jsp?type=hj/GK14746_00IM0001_131a.jpg","1867_수북면_131a")</f>
        <v>1867_수북면_131a</v>
      </c>
      <c r="B1727" s="4">
        <v>1867</v>
      </c>
      <c r="C1727" s="4" t="s">
        <v>7667</v>
      </c>
      <c r="D1727" s="4" t="s">
        <v>7668</v>
      </c>
      <c r="E1727" s="4">
        <v>1726</v>
      </c>
      <c r="F1727" s="5">
        <v>7</v>
      </c>
      <c r="G1727" s="5" t="s">
        <v>4149</v>
      </c>
      <c r="H1727" s="5" t="s">
        <v>4150</v>
      </c>
      <c r="I1727" s="5">
        <v>33</v>
      </c>
      <c r="L1727" s="5">
        <v>5</v>
      </c>
      <c r="M1727" s="4" t="s">
        <v>6472</v>
      </c>
      <c r="N1727" s="4" t="s">
        <v>6473</v>
      </c>
      <c r="S1727" s="5" t="s">
        <v>254</v>
      </c>
      <c r="T1727" s="5" t="s">
        <v>255</v>
      </c>
      <c r="Y1727" s="5" t="s">
        <v>6482</v>
      </c>
      <c r="Z1727" s="5" t="s">
        <v>6483</v>
      </c>
      <c r="AC1727" s="5">
        <v>17</v>
      </c>
      <c r="AD1727" s="5" t="s">
        <v>1961</v>
      </c>
      <c r="AE1727" s="5" t="s">
        <v>1962</v>
      </c>
    </row>
    <row r="1728" spans="1:72" ht="13.5" customHeight="1">
      <c r="A1728" s="7" t="str">
        <f>HYPERLINK("http://kyu.snu.ac.kr/sdhj/index.jsp?type=hj/GK14746_00IM0001_131a.jpg","1867_수북면_131a")</f>
        <v>1867_수북면_131a</v>
      </c>
      <c r="B1728" s="4">
        <v>1867</v>
      </c>
      <c r="C1728" s="4" t="s">
        <v>8124</v>
      </c>
      <c r="D1728" s="4" t="s">
        <v>8125</v>
      </c>
      <c r="E1728" s="4">
        <v>1727</v>
      </c>
      <c r="F1728" s="5">
        <v>7</v>
      </c>
      <c r="G1728" s="5" t="s">
        <v>4149</v>
      </c>
      <c r="H1728" s="5" t="s">
        <v>4150</v>
      </c>
      <c r="I1728" s="5">
        <v>33</v>
      </c>
      <c r="L1728" s="5">
        <v>5</v>
      </c>
      <c r="M1728" s="4" t="s">
        <v>6472</v>
      </c>
      <c r="N1728" s="4" t="s">
        <v>6473</v>
      </c>
      <c r="S1728" s="5" t="s">
        <v>254</v>
      </c>
      <c r="T1728" s="5" t="s">
        <v>255</v>
      </c>
      <c r="Y1728" s="5" t="s">
        <v>6484</v>
      </c>
      <c r="Z1728" s="5" t="s">
        <v>6485</v>
      </c>
      <c r="AC1728" s="5">
        <v>13</v>
      </c>
      <c r="AD1728" s="5" t="s">
        <v>765</v>
      </c>
      <c r="AE1728" s="5" t="s">
        <v>766</v>
      </c>
    </row>
    <row r="1729" spans="1:72" ht="13.5" customHeight="1">
      <c r="A1729" s="7" t="str">
        <f>HYPERLINK("http://kyu.snu.ac.kr/sdhj/index.jsp?type=hj/GK14746_00IM0001_131a.jpg","1867_수북면_131a")</f>
        <v>1867_수북면_131a</v>
      </c>
      <c r="B1729" s="4">
        <v>1867</v>
      </c>
      <c r="C1729" s="4" t="s">
        <v>8124</v>
      </c>
      <c r="D1729" s="4" t="s">
        <v>8125</v>
      </c>
      <c r="E1729" s="4">
        <v>1728</v>
      </c>
      <c r="F1729" s="5">
        <v>7</v>
      </c>
      <c r="G1729" s="5" t="s">
        <v>4149</v>
      </c>
      <c r="H1729" s="5" t="s">
        <v>4150</v>
      </c>
      <c r="I1729" s="5">
        <v>33</v>
      </c>
      <c r="L1729" s="5">
        <v>5</v>
      </c>
      <c r="M1729" s="4" t="s">
        <v>6472</v>
      </c>
      <c r="N1729" s="4" t="s">
        <v>6473</v>
      </c>
      <c r="S1729" s="5" t="s">
        <v>1807</v>
      </c>
      <c r="T1729" s="5" t="s">
        <v>1808</v>
      </c>
      <c r="Y1729" s="5" t="s">
        <v>6486</v>
      </c>
      <c r="Z1729" s="5" t="s">
        <v>6487</v>
      </c>
      <c r="AC1729" s="5">
        <v>62</v>
      </c>
      <c r="AD1729" s="5" t="s">
        <v>553</v>
      </c>
      <c r="AE1729" s="5" t="s">
        <v>554</v>
      </c>
    </row>
    <row r="1730" spans="1:72" ht="13.5" customHeight="1">
      <c r="A1730" s="7" t="str">
        <f>HYPERLINK("http://kyu.snu.ac.kr/sdhj/index.jsp?type=hj/GK14746_00IM0001_131a.jpg","1867_수북면_131a")</f>
        <v>1867_수북면_131a</v>
      </c>
      <c r="B1730" s="4">
        <v>1867</v>
      </c>
      <c r="C1730" s="4" t="s">
        <v>8124</v>
      </c>
      <c r="D1730" s="4" t="s">
        <v>8125</v>
      </c>
      <c r="E1730" s="4">
        <v>1729</v>
      </c>
      <c r="F1730" s="5">
        <v>7</v>
      </c>
      <c r="G1730" s="5" t="s">
        <v>4149</v>
      </c>
      <c r="H1730" s="5" t="s">
        <v>4150</v>
      </c>
      <c r="I1730" s="5">
        <v>34</v>
      </c>
      <c r="J1730" s="5" t="s">
        <v>6488</v>
      </c>
      <c r="K1730" s="5" t="s">
        <v>6489</v>
      </c>
      <c r="L1730" s="5">
        <v>1</v>
      </c>
      <c r="M1730" s="4" t="s">
        <v>6488</v>
      </c>
      <c r="N1730" s="4" t="s">
        <v>6489</v>
      </c>
      <c r="T1730" s="5" t="s">
        <v>7870</v>
      </c>
      <c r="U1730" s="5" t="s">
        <v>369</v>
      </c>
      <c r="V1730" s="5" t="s">
        <v>370</v>
      </c>
      <c r="W1730" s="5" t="s">
        <v>210</v>
      </c>
      <c r="X1730" s="5" t="s">
        <v>211</v>
      </c>
      <c r="Y1730" s="5" t="s">
        <v>6490</v>
      </c>
      <c r="Z1730" s="5" t="s">
        <v>6491</v>
      </c>
      <c r="AC1730" s="5">
        <v>45</v>
      </c>
      <c r="AD1730" s="5" t="s">
        <v>503</v>
      </c>
      <c r="AE1730" s="5" t="s">
        <v>504</v>
      </c>
      <c r="AJ1730" s="5" t="s">
        <v>35</v>
      </c>
      <c r="AK1730" s="5" t="s">
        <v>36</v>
      </c>
      <c r="AL1730" s="5" t="s">
        <v>154</v>
      </c>
      <c r="AM1730" s="5" t="s">
        <v>155</v>
      </c>
      <c r="AT1730" s="5" t="s">
        <v>369</v>
      </c>
      <c r="AU1730" s="5" t="s">
        <v>370</v>
      </c>
      <c r="AV1730" s="5" t="s">
        <v>4214</v>
      </c>
      <c r="AW1730" s="5" t="s">
        <v>4215</v>
      </c>
      <c r="BG1730" s="5" t="s">
        <v>369</v>
      </c>
      <c r="BH1730" s="5" t="s">
        <v>370</v>
      </c>
      <c r="BI1730" s="5" t="s">
        <v>6492</v>
      </c>
      <c r="BJ1730" s="5" t="s">
        <v>5158</v>
      </c>
      <c r="BK1730" s="5" t="s">
        <v>369</v>
      </c>
      <c r="BL1730" s="5" t="s">
        <v>370</v>
      </c>
      <c r="BM1730" s="5" t="s">
        <v>6493</v>
      </c>
      <c r="BN1730" s="5" t="s">
        <v>6494</v>
      </c>
      <c r="BO1730" s="5" t="s">
        <v>369</v>
      </c>
      <c r="BP1730" s="5" t="s">
        <v>370</v>
      </c>
      <c r="BQ1730" s="5" t="s">
        <v>6495</v>
      </c>
      <c r="BR1730" s="5" t="s">
        <v>6496</v>
      </c>
      <c r="BS1730" s="5" t="s">
        <v>342</v>
      </c>
      <c r="BT1730" s="5" t="s">
        <v>343</v>
      </c>
    </row>
    <row r="1731" spans="1:72" ht="13.5" customHeight="1">
      <c r="A1731" s="7" t="str">
        <f>HYPERLINK("http://kyu.snu.ac.kr/sdhj/index.jsp?type=hj/GK14746_00IM0001_131a.jpg","1867_수북면_131a")</f>
        <v>1867_수북면_131a</v>
      </c>
      <c r="B1731" s="4">
        <v>1867</v>
      </c>
      <c r="C1731" s="4" t="s">
        <v>7590</v>
      </c>
      <c r="D1731" s="4" t="s">
        <v>7591</v>
      </c>
      <c r="E1731" s="4">
        <v>1730</v>
      </c>
      <c r="F1731" s="5">
        <v>7</v>
      </c>
      <c r="G1731" s="5" t="s">
        <v>4149</v>
      </c>
      <c r="H1731" s="5" t="s">
        <v>4150</v>
      </c>
      <c r="I1731" s="5">
        <v>34</v>
      </c>
      <c r="L1731" s="5">
        <v>1</v>
      </c>
      <c r="M1731" s="4" t="s">
        <v>6488</v>
      </c>
      <c r="N1731" s="4" t="s">
        <v>6489</v>
      </c>
      <c r="S1731" s="5" t="s">
        <v>254</v>
      </c>
      <c r="T1731" s="5" t="s">
        <v>255</v>
      </c>
      <c r="Y1731" s="5" t="s">
        <v>6497</v>
      </c>
      <c r="Z1731" s="5" t="s">
        <v>6498</v>
      </c>
      <c r="AC1731" s="5">
        <v>43</v>
      </c>
      <c r="AD1731" s="5" t="s">
        <v>140</v>
      </c>
      <c r="AE1731" s="5" t="s">
        <v>141</v>
      </c>
    </row>
    <row r="1732" spans="1:72" ht="13.5" customHeight="1">
      <c r="A1732" s="7" t="str">
        <f>HYPERLINK("http://kyu.snu.ac.kr/sdhj/index.jsp?type=hj/GK14746_00IM0001_131a.jpg","1867_수북면_131a")</f>
        <v>1867_수북면_131a</v>
      </c>
      <c r="B1732" s="4">
        <v>1867</v>
      </c>
      <c r="C1732" s="4" t="s">
        <v>7873</v>
      </c>
      <c r="D1732" s="4" t="s">
        <v>7874</v>
      </c>
      <c r="E1732" s="4">
        <v>1731</v>
      </c>
      <c r="F1732" s="5">
        <v>7</v>
      </c>
      <c r="G1732" s="5" t="s">
        <v>4149</v>
      </c>
      <c r="H1732" s="5" t="s">
        <v>4150</v>
      </c>
      <c r="I1732" s="5">
        <v>34</v>
      </c>
      <c r="L1732" s="5">
        <v>1</v>
      </c>
      <c r="M1732" s="4" t="s">
        <v>6488</v>
      </c>
      <c r="N1732" s="4" t="s">
        <v>6489</v>
      </c>
      <c r="S1732" s="5" t="s">
        <v>254</v>
      </c>
      <c r="T1732" s="5" t="s">
        <v>255</v>
      </c>
      <c r="Y1732" s="5" t="s">
        <v>6499</v>
      </c>
      <c r="Z1732" s="5" t="s">
        <v>6500</v>
      </c>
      <c r="AC1732" s="5">
        <v>35</v>
      </c>
      <c r="AD1732" s="5" t="s">
        <v>276</v>
      </c>
      <c r="AE1732" s="5" t="s">
        <v>277</v>
      </c>
    </row>
    <row r="1733" spans="1:72" ht="13.5" customHeight="1">
      <c r="A1733" s="7" t="str">
        <f>HYPERLINK("http://kyu.snu.ac.kr/sdhj/index.jsp?type=hj/GK14746_00IM0001_131a.jpg","1867_수북면_131a")</f>
        <v>1867_수북면_131a</v>
      </c>
      <c r="B1733" s="4">
        <v>1867</v>
      </c>
      <c r="C1733" s="4" t="s">
        <v>7873</v>
      </c>
      <c r="D1733" s="4" t="s">
        <v>7874</v>
      </c>
      <c r="E1733" s="4">
        <v>1732</v>
      </c>
      <c r="F1733" s="5">
        <v>7</v>
      </c>
      <c r="G1733" s="5" t="s">
        <v>4149</v>
      </c>
      <c r="H1733" s="5" t="s">
        <v>4150</v>
      </c>
      <c r="I1733" s="5">
        <v>34</v>
      </c>
      <c r="L1733" s="5">
        <v>1</v>
      </c>
      <c r="M1733" s="4" t="s">
        <v>6488</v>
      </c>
      <c r="N1733" s="4" t="s">
        <v>6489</v>
      </c>
      <c r="S1733" s="5" t="s">
        <v>254</v>
      </c>
      <c r="T1733" s="5" t="s">
        <v>255</v>
      </c>
      <c r="Y1733" s="5" t="s">
        <v>6501</v>
      </c>
      <c r="Z1733" s="5" t="s">
        <v>3569</v>
      </c>
      <c r="AC1733" s="5">
        <v>29</v>
      </c>
      <c r="AD1733" s="5" t="s">
        <v>120</v>
      </c>
      <c r="AE1733" s="5" t="s">
        <v>121</v>
      </c>
    </row>
    <row r="1734" spans="1:72" ht="13.5" customHeight="1">
      <c r="A1734" s="7" t="str">
        <f>HYPERLINK("http://kyu.snu.ac.kr/sdhj/index.jsp?type=hj/GK14746_00IM0001_131a.jpg","1867_수북면_131a")</f>
        <v>1867_수북면_131a</v>
      </c>
      <c r="B1734" s="4">
        <v>1867</v>
      </c>
      <c r="C1734" s="4" t="s">
        <v>7873</v>
      </c>
      <c r="D1734" s="4" t="s">
        <v>7874</v>
      </c>
      <c r="E1734" s="4">
        <v>1733</v>
      </c>
      <c r="F1734" s="5">
        <v>7</v>
      </c>
      <c r="G1734" s="5" t="s">
        <v>4149</v>
      </c>
      <c r="H1734" s="5" t="s">
        <v>4150</v>
      </c>
      <c r="I1734" s="5">
        <v>34</v>
      </c>
      <c r="L1734" s="5">
        <v>1</v>
      </c>
      <c r="M1734" s="4" t="s">
        <v>6488</v>
      </c>
      <c r="N1734" s="4" t="s">
        <v>6489</v>
      </c>
      <c r="S1734" s="5" t="s">
        <v>114</v>
      </c>
      <c r="T1734" s="5" t="s">
        <v>115</v>
      </c>
      <c r="Y1734" s="5" t="s">
        <v>6030</v>
      </c>
      <c r="Z1734" s="5" t="s">
        <v>5865</v>
      </c>
      <c r="AC1734" s="5">
        <v>15</v>
      </c>
      <c r="AD1734" s="5" t="s">
        <v>128</v>
      </c>
      <c r="AE1734" s="5" t="s">
        <v>129</v>
      </c>
    </row>
    <row r="1735" spans="1:72" ht="13.5" customHeight="1">
      <c r="A1735" s="7" t="str">
        <f>HYPERLINK("http://kyu.snu.ac.kr/sdhj/index.jsp?type=hj/GK14746_00IM0001_131a.jpg","1867_수북면_131a")</f>
        <v>1867_수북면_131a</v>
      </c>
      <c r="B1735" s="4">
        <v>1867</v>
      </c>
      <c r="C1735" s="4" t="s">
        <v>7873</v>
      </c>
      <c r="D1735" s="4" t="s">
        <v>7874</v>
      </c>
      <c r="E1735" s="4">
        <v>1734</v>
      </c>
      <c r="F1735" s="5">
        <v>7</v>
      </c>
      <c r="G1735" s="5" t="s">
        <v>4149</v>
      </c>
      <c r="H1735" s="5" t="s">
        <v>4150</v>
      </c>
      <c r="I1735" s="5">
        <v>34</v>
      </c>
      <c r="L1735" s="5">
        <v>1</v>
      </c>
      <c r="M1735" s="4" t="s">
        <v>6488</v>
      </c>
      <c r="N1735" s="4" t="s">
        <v>6489</v>
      </c>
      <c r="S1735" s="5" t="s">
        <v>114</v>
      </c>
      <c r="T1735" s="5" t="s">
        <v>115</v>
      </c>
      <c r="Y1735" s="5" t="s">
        <v>6502</v>
      </c>
      <c r="Z1735" s="5" t="s">
        <v>6503</v>
      </c>
      <c r="AC1735" s="5">
        <v>11</v>
      </c>
      <c r="AD1735" s="5" t="s">
        <v>82</v>
      </c>
      <c r="AE1735" s="5" t="s">
        <v>83</v>
      </c>
    </row>
    <row r="1736" spans="1:72" ht="13.5" customHeight="1">
      <c r="A1736" s="7" t="str">
        <f>HYPERLINK("http://kyu.snu.ac.kr/sdhj/index.jsp?type=hj/GK14746_00IM0001_131a.jpg","1867_수북면_131a")</f>
        <v>1867_수북면_131a</v>
      </c>
      <c r="B1736" s="4">
        <v>1867</v>
      </c>
      <c r="C1736" s="4" t="s">
        <v>7873</v>
      </c>
      <c r="D1736" s="4" t="s">
        <v>7874</v>
      </c>
      <c r="E1736" s="4">
        <v>1735</v>
      </c>
      <c r="F1736" s="5">
        <v>7</v>
      </c>
      <c r="G1736" s="5" t="s">
        <v>4149</v>
      </c>
      <c r="H1736" s="5" t="s">
        <v>4150</v>
      </c>
      <c r="I1736" s="5">
        <v>34</v>
      </c>
      <c r="L1736" s="5">
        <v>2</v>
      </c>
      <c r="M1736" s="4" t="s">
        <v>6504</v>
      </c>
      <c r="N1736" s="4" t="s">
        <v>6505</v>
      </c>
      <c r="T1736" s="5" t="s">
        <v>7833</v>
      </c>
      <c r="U1736" s="5" t="s">
        <v>369</v>
      </c>
      <c r="V1736" s="5" t="s">
        <v>370</v>
      </c>
      <c r="W1736" s="5" t="s">
        <v>595</v>
      </c>
      <c r="X1736" s="5" t="s">
        <v>596</v>
      </c>
      <c r="Y1736" s="5" t="s">
        <v>6506</v>
      </c>
      <c r="Z1736" s="5" t="s">
        <v>4379</v>
      </c>
      <c r="AC1736" s="5">
        <v>45</v>
      </c>
      <c r="AD1736" s="5" t="s">
        <v>503</v>
      </c>
      <c r="AE1736" s="5" t="s">
        <v>504</v>
      </c>
      <c r="AJ1736" s="5" t="s">
        <v>35</v>
      </c>
      <c r="AK1736" s="5" t="s">
        <v>36</v>
      </c>
      <c r="AL1736" s="5" t="s">
        <v>428</v>
      </c>
      <c r="AM1736" s="5" t="s">
        <v>429</v>
      </c>
      <c r="AT1736" s="5" t="s">
        <v>369</v>
      </c>
      <c r="AU1736" s="5" t="s">
        <v>370</v>
      </c>
      <c r="AV1736" s="5" t="s">
        <v>248</v>
      </c>
      <c r="AW1736" s="5" t="s">
        <v>249</v>
      </c>
      <c r="BG1736" s="5" t="s">
        <v>369</v>
      </c>
      <c r="BH1736" s="5" t="s">
        <v>370</v>
      </c>
      <c r="BI1736" s="5" t="s">
        <v>6507</v>
      </c>
      <c r="BJ1736" s="5" t="s">
        <v>6508</v>
      </c>
      <c r="BK1736" s="5" t="s">
        <v>369</v>
      </c>
      <c r="BL1736" s="5" t="s">
        <v>370</v>
      </c>
      <c r="BM1736" s="5" t="s">
        <v>6019</v>
      </c>
      <c r="BN1736" s="5" t="s">
        <v>6020</v>
      </c>
      <c r="BO1736" s="5" t="s">
        <v>369</v>
      </c>
      <c r="BP1736" s="5" t="s">
        <v>370</v>
      </c>
      <c r="BQ1736" s="5" t="s">
        <v>6509</v>
      </c>
      <c r="BR1736" s="5" t="s">
        <v>6510</v>
      </c>
      <c r="BS1736" s="5" t="s">
        <v>342</v>
      </c>
      <c r="BT1736" s="5" t="s">
        <v>343</v>
      </c>
    </row>
    <row r="1737" spans="1:72" ht="13.5" customHeight="1">
      <c r="A1737" s="7" t="str">
        <f>HYPERLINK("http://kyu.snu.ac.kr/sdhj/index.jsp?type=hj/GK14746_00IM0001_131b.jpg","1867_수북면_131b")</f>
        <v>1867_수북면_131b</v>
      </c>
      <c r="B1737" s="4">
        <v>1867</v>
      </c>
      <c r="C1737" s="4" t="s">
        <v>7735</v>
      </c>
      <c r="D1737" s="4" t="s">
        <v>7736</v>
      </c>
      <c r="E1737" s="4">
        <v>1736</v>
      </c>
      <c r="F1737" s="5">
        <v>7</v>
      </c>
      <c r="G1737" s="5" t="s">
        <v>4149</v>
      </c>
      <c r="H1737" s="5" t="s">
        <v>4150</v>
      </c>
      <c r="I1737" s="5">
        <v>34</v>
      </c>
      <c r="L1737" s="5">
        <v>2</v>
      </c>
      <c r="M1737" s="4" t="s">
        <v>6504</v>
      </c>
      <c r="N1737" s="4" t="s">
        <v>6505</v>
      </c>
      <c r="S1737" s="5" t="s">
        <v>254</v>
      </c>
      <c r="T1737" s="5" t="s">
        <v>255</v>
      </c>
      <c r="Y1737" s="5" t="s">
        <v>6511</v>
      </c>
      <c r="Z1737" s="5" t="s">
        <v>6512</v>
      </c>
      <c r="AC1737" s="5">
        <v>42</v>
      </c>
      <c r="AD1737" s="5" t="s">
        <v>240</v>
      </c>
      <c r="AE1737" s="5" t="s">
        <v>241</v>
      </c>
    </row>
    <row r="1738" spans="1:72" ht="13.5" customHeight="1">
      <c r="A1738" s="7" t="str">
        <f>HYPERLINK("http://kyu.snu.ac.kr/sdhj/index.jsp?type=hj/GK14746_00IM0001_131b.jpg","1867_수북면_131b")</f>
        <v>1867_수북면_131b</v>
      </c>
      <c r="B1738" s="4">
        <v>1867</v>
      </c>
      <c r="C1738" s="4" t="s">
        <v>7834</v>
      </c>
      <c r="D1738" s="4" t="s">
        <v>7835</v>
      </c>
      <c r="E1738" s="4">
        <v>1737</v>
      </c>
      <c r="F1738" s="5">
        <v>7</v>
      </c>
      <c r="G1738" s="5" t="s">
        <v>4149</v>
      </c>
      <c r="H1738" s="5" t="s">
        <v>4150</v>
      </c>
      <c r="I1738" s="5">
        <v>34</v>
      </c>
      <c r="L1738" s="5">
        <v>2</v>
      </c>
      <c r="M1738" s="4" t="s">
        <v>6504</v>
      </c>
      <c r="N1738" s="4" t="s">
        <v>6505</v>
      </c>
      <c r="S1738" s="5" t="s">
        <v>254</v>
      </c>
      <c r="T1738" s="5" t="s">
        <v>255</v>
      </c>
      <c r="Y1738" s="5" t="s">
        <v>6513</v>
      </c>
      <c r="Z1738" s="5" t="s">
        <v>6514</v>
      </c>
      <c r="AC1738" s="5">
        <v>37</v>
      </c>
      <c r="AD1738" s="5" t="s">
        <v>414</v>
      </c>
      <c r="AE1738" s="5" t="s">
        <v>415</v>
      </c>
    </row>
    <row r="1739" spans="1:72" ht="13.5" customHeight="1">
      <c r="A1739" s="7" t="str">
        <f>HYPERLINK("http://kyu.snu.ac.kr/sdhj/index.jsp?type=hj/GK14746_00IM0001_131b.jpg","1867_수북면_131b")</f>
        <v>1867_수북면_131b</v>
      </c>
      <c r="B1739" s="4">
        <v>1867</v>
      </c>
      <c r="C1739" s="4" t="s">
        <v>7834</v>
      </c>
      <c r="D1739" s="4" t="s">
        <v>7835</v>
      </c>
      <c r="E1739" s="4">
        <v>1738</v>
      </c>
      <c r="F1739" s="5">
        <v>7</v>
      </c>
      <c r="G1739" s="5" t="s">
        <v>4149</v>
      </c>
      <c r="H1739" s="5" t="s">
        <v>4150</v>
      </c>
      <c r="I1739" s="5">
        <v>34</v>
      </c>
      <c r="L1739" s="5">
        <v>2</v>
      </c>
      <c r="M1739" s="4" t="s">
        <v>6504</v>
      </c>
      <c r="N1739" s="4" t="s">
        <v>6505</v>
      </c>
      <c r="S1739" s="5" t="s">
        <v>254</v>
      </c>
      <c r="T1739" s="5" t="s">
        <v>255</v>
      </c>
      <c r="Y1739" s="5" t="s">
        <v>6515</v>
      </c>
      <c r="Z1739" s="5" t="s">
        <v>6516</v>
      </c>
      <c r="AC1739" s="5">
        <v>35</v>
      </c>
      <c r="AD1739" s="5" t="s">
        <v>503</v>
      </c>
      <c r="AE1739" s="5" t="s">
        <v>504</v>
      </c>
    </row>
    <row r="1740" spans="1:72" ht="13.5" customHeight="1">
      <c r="A1740" s="7" t="str">
        <f>HYPERLINK("http://kyu.snu.ac.kr/sdhj/index.jsp?type=hj/GK14746_00IM0001_131b.jpg","1867_수북면_131b")</f>
        <v>1867_수북면_131b</v>
      </c>
      <c r="B1740" s="4">
        <v>1867</v>
      </c>
      <c r="C1740" s="4" t="s">
        <v>7834</v>
      </c>
      <c r="D1740" s="4" t="s">
        <v>7835</v>
      </c>
      <c r="E1740" s="4">
        <v>1739</v>
      </c>
      <c r="F1740" s="5">
        <v>7</v>
      </c>
      <c r="G1740" s="5" t="s">
        <v>4149</v>
      </c>
      <c r="H1740" s="5" t="s">
        <v>4150</v>
      </c>
      <c r="I1740" s="5">
        <v>34</v>
      </c>
      <c r="L1740" s="5">
        <v>2</v>
      </c>
      <c r="M1740" s="4" t="s">
        <v>6504</v>
      </c>
      <c r="N1740" s="4" t="s">
        <v>6505</v>
      </c>
      <c r="S1740" s="5" t="s">
        <v>4476</v>
      </c>
      <c r="T1740" s="5" t="s">
        <v>2830</v>
      </c>
      <c r="Y1740" s="5" t="s">
        <v>6517</v>
      </c>
      <c r="Z1740" s="5" t="s">
        <v>6518</v>
      </c>
      <c r="AC1740" s="5">
        <v>25</v>
      </c>
      <c r="AD1740" s="5" t="s">
        <v>573</v>
      </c>
      <c r="AE1740" s="5" t="s">
        <v>574</v>
      </c>
    </row>
    <row r="1741" spans="1:72" ht="13.5" customHeight="1">
      <c r="A1741" s="7" t="str">
        <f>HYPERLINK("http://kyu.snu.ac.kr/sdhj/index.jsp?type=hj/GK14746_00IM0001_131b.jpg","1867_수북면_131b")</f>
        <v>1867_수북면_131b</v>
      </c>
      <c r="B1741" s="4">
        <v>1867</v>
      </c>
      <c r="C1741" s="4" t="s">
        <v>7834</v>
      </c>
      <c r="D1741" s="4" t="s">
        <v>7835</v>
      </c>
      <c r="E1741" s="4">
        <v>1740</v>
      </c>
      <c r="F1741" s="5">
        <v>7</v>
      </c>
      <c r="G1741" s="5" t="s">
        <v>4149</v>
      </c>
      <c r="H1741" s="5" t="s">
        <v>4150</v>
      </c>
      <c r="I1741" s="5">
        <v>34</v>
      </c>
      <c r="L1741" s="5">
        <v>3</v>
      </c>
      <c r="M1741" s="4" t="s">
        <v>6519</v>
      </c>
      <c r="N1741" s="4" t="s">
        <v>6520</v>
      </c>
      <c r="T1741" s="5" t="s">
        <v>7558</v>
      </c>
      <c r="U1741" s="5" t="s">
        <v>369</v>
      </c>
      <c r="V1741" s="5" t="s">
        <v>370</v>
      </c>
      <c r="W1741" s="5" t="s">
        <v>238</v>
      </c>
      <c r="X1741" s="5" t="s">
        <v>239</v>
      </c>
      <c r="Y1741" s="5" t="s">
        <v>6521</v>
      </c>
      <c r="Z1741" s="5" t="s">
        <v>6522</v>
      </c>
      <c r="AC1741" s="5">
        <v>29</v>
      </c>
      <c r="AD1741" s="5" t="s">
        <v>120</v>
      </c>
      <c r="AE1741" s="5" t="s">
        <v>121</v>
      </c>
      <c r="AJ1741" s="5" t="s">
        <v>35</v>
      </c>
      <c r="AK1741" s="5" t="s">
        <v>36</v>
      </c>
      <c r="AL1741" s="5" t="s">
        <v>228</v>
      </c>
      <c r="AM1741" s="5" t="s">
        <v>229</v>
      </c>
      <c r="AT1741" s="5" t="s">
        <v>369</v>
      </c>
      <c r="AU1741" s="5" t="s">
        <v>370</v>
      </c>
      <c r="AV1741" s="5" t="s">
        <v>6523</v>
      </c>
      <c r="AW1741" s="5" t="s">
        <v>6400</v>
      </c>
      <c r="BG1741" s="5" t="s">
        <v>369</v>
      </c>
      <c r="BH1741" s="5" t="s">
        <v>370</v>
      </c>
      <c r="BI1741" s="5" t="s">
        <v>3542</v>
      </c>
      <c r="BJ1741" s="5" t="s">
        <v>3543</v>
      </c>
      <c r="BK1741" s="5" t="s">
        <v>369</v>
      </c>
      <c r="BL1741" s="5" t="s">
        <v>370</v>
      </c>
      <c r="BM1741" s="5" t="s">
        <v>6524</v>
      </c>
      <c r="BN1741" s="5" t="s">
        <v>6525</v>
      </c>
      <c r="BO1741" s="5" t="s">
        <v>369</v>
      </c>
      <c r="BP1741" s="5" t="s">
        <v>370</v>
      </c>
      <c r="BQ1741" s="5" t="s">
        <v>6526</v>
      </c>
      <c r="BR1741" s="5" t="s">
        <v>6527</v>
      </c>
      <c r="BS1741" s="5" t="s">
        <v>428</v>
      </c>
      <c r="BT1741" s="5" t="s">
        <v>429</v>
      </c>
    </row>
    <row r="1742" spans="1:72" ht="13.5" customHeight="1">
      <c r="A1742" s="7" t="str">
        <f>HYPERLINK("http://kyu.snu.ac.kr/sdhj/index.jsp?type=hj/GK14746_00IM0001_131b.jpg","1867_수북면_131b")</f>
        <v>1867_수북면_131b</v>
      </c>
      <c r="B1742" s="4">
        <v>1867</v>
      </c>
      <c r="C1742" s="4" t="s">
        <v>8416</v>
      </c>
      <c r="D1742" s="4" t="s">
        <v>8417</v>
      </c>
      <c r="E1742" s="4">
        <v>1741</v>
      </c>
      <c r="F1742" s="5">
        <v>7</v>
      </c>
      <c r="G1742" s="5" t="s">
        <v>4149</v>
      </c>
      <c r="H1742" s="5" t="s">
        <v>4150</v>
      </c>
      <c r="I1742" s="5">
        <v>34</v>
      </c>
      <c r="L1742" s="5">
        <v>3</v>
      </c>
      <c r="M1742" s="4" t="s">
        <v>6519</v>
      </c>
      <c r="N1742" s="4" t="s">
        <v>6520</v>
      </c>
      <c r="S1742" s="5" t="s">
        <v>661</v>
      </c>
      <c r="T1742" s="5" t="s">
        <v>662</v>
      </c>
      <c r="W1742" s="5" t="s">
        <v>595</v>
      </c>
      <c r="X1742" s="5" t="s">
        <v>596</v>
      </c>
      <c r="Y1742" s="5" t="s">
        <v>22</v>
      </c>
      <c r="Z1742" s="5" t="s">
        <v>23</v>
      </c>
      <c r="AC1742" s="5">
        <v>58</v>
      </c>
      <c r="AD1742" s="5" t="s">
        <v>2443</v>
      </c>
      <c r="AE1742" s="5" t="s">
        <v>2444</v>
      </c>
    </row>
    <row r="1743" spans="1:72" ht="13.5" customHeight="1">
      <c r="A1743" s="7" t="str">
        <f>HYPERLINK("http://kyu.snu.ac.kr/sdhj/index.jsp?type=hj/GK14746_00IM0001_131b.jpg","1867_수북면_131b")</f>
        <v>1867_수북면_131b</v>
      </c>
      <c r="B1743" s="4">
        <v>1867</v>
      </c>
      <c r="C1743" s="4" t="s">
        <v>7566</v>
      </c>
      <c r="D1743" s="4" t="s">
        <v>7567</v>
      </c>
      <c r="E1743" s="4">
        <v>1742</v>
      </c>
      <c r="F1743" s="5">
        <v>7</v>
      </c>
      <c r="G1743" s="5" t="s">
        <v>4149</v>
      </c>
      <c r="H1743" s="5" t="s">
        <v>4150</v>
      </c>
      <c r="I1743" s="5">
        <v>34</v>
      </c>
      <c r="L1743" s="5">
        <v>4</v>
      </c>
      <c r="M1743" s="4" t="s">
        <v>6528</v>
      </c>
      <c r="N1743" s="4" t="s">
        <v>6529</v>
      </c>
      <c r="T1743" s="5" t="s">
        <v>8292</v>
      </c>
      <c r="U1743" s="5" t="s">
        <v>369</v>
      </c>
      <c r="V1743" s="5" t="s">
        <v>370</v>
      </c>
      <c r="W1743" s="5" t="s">
        <v>336</v>
      </c>
      <c r="X1743" s="5" t="s">
        <v>337</v>
      </c>
      <c r="Y1743" s="5" t="s">
        <v>6530</v>
      </c>
      <c r="Z1743" s="5" t="s">
        <v>6531</v>
      </c>
      <c r="AC1743" s="5">
        <v>47</v>
      </c>
      <c r="AD1743" s="5" t="s">
        <v>353</v>
      </c>
      <c r="AE1743" s="5" t="s">
        <v>354</v>
      </c>
      <c r="AJ1743" s="5" t="s">
        <v>35</v>
      </c>
      <c r="AK1743" s="5" t="s">
        <v>36</v>
      </c>
      <c r="AL1743" s="5" t="s">
        <v>342</v>
      </c>
      <c r="AM1743" s="5" t="s">
        <v>343</v>
      </c>
      <c r="AT1743" s="5" t="s">
        <v>369</v>
      </c>
      <c r="AU1743" s="5" t="s">
        <v>370</v>
      </c>
      <c r="AV1743" s="5" t="s">
        <v>6532</v>
      </c>
      <c r="AW1743" s="5" t="s">
        <v>6533</v>
      </c>
      <c r="BG1743" s="5" t="s">
        <v>369</v>
      </c>
      <c r="BH1743" s="5" t="s">
        <v>370</v>
      </c>
      <c r="BI1743" s="5" t="s">
        <v>6534</v>
      </c>
      <c r="BJ1743" s="5" t="s">
        <v>233</v>
      </c>
      <c r="BK1743" s="5" t="s">
        <v>369</v>
      </c>
      <c r="BL1743" s="5" t="s">
        <v>370</v>
      </c>
      <c r="BM1743" s="5" t="s">
        <v>6535</v>
      </c>
      <c r="BN1743" s="5" t="s">
        <v>6536</v>
      </c>
      <c r="BO1743" s="5" t="s">
        <v>369</v>
      </c>
      <c r="BP1743" s="5" t="s">
        <v>370</v>
      </c>
      <c r="BQ1743" s="5" t="s">
        <v>6537</v>
      </c>
      <c r="BR1743" s="5" t="s">
        <v>6538</v>
      </c>
      <c r="BS1743" s="5" t="s">
        <v>228</v>
      </c>
      <c r="BT1743" s="5" t="s">
        <v>229</v>
      </c>
    </row>
    <row r="1744" spans="1:72" ht="13.5" customHeight="1">
      <c r="A1744" s="7" t="str">
        <f>HYPERLINK("http://kyu.snu.ac.kr/sdhj/index.jsp?type=hj/GK14746_00IM0001_131b.jpg","1867_수북면_131b")</f>
        <v>1867_수북면_131b</v>
      </c>
      <c r="B1744" s="4">
        <v>1867</v>
      </c>
      <c r="C1744" s="4" t="s">
        <v>7525</v>
      </c>
      <c r="D1744" s="4" t="s">
        <v>7526</v>
      </c>
      <c r="E1744" s="4">
        <v>1743</v>
      </c>
      <c r="F1744" s="5">
        <v>7</v>
      </c>
      <c r="G1744" s="5" t="s">
        <v>4149</v>
      </c>
      <c r="H1744" s="5" t="s">
        <v>4150</v>
      </c>
      <c r="I1744" s="5">
        <v>34</v>
      </c>
      <c r="L1744" s="5">
        <v>4</v>
      </c>
      <c r="M1744" s="4" t="s">
        <v>6528</v>
      </c>
      <c r="N1744" s="4" t="s">
        <v>6529</v>
      </c>
      <c r="S1744" s="5" t="s">
        <v>254</v>
      </c>
      <c r="T1744" s="5" t="s">
        <v>255</v>
      </c>
      <c r="Y1744" s="5" t="s">
        <v>2180</v>
      </c>
      <c r="Z1744" s="5" t="s">
        <v>2181</v>
      </c>
      <c r="AC1744" s="5">
        <v>30</v>
      </c>
      <c r="AD1744" s="5" t="s">
        <v>1197</v>
      </c>
      <c r="AE1744" s="5" t="s">
        <v>1198</v>
      </c>
    </row>
    <row r="1745" spans="1:72" ht="13.5" customHeight="1">
      <c r="A1745" s="7" t="str">
        <f>HYPERLINK("http://kyu.snu.ac.kr/sdhj/index.jsp?type=hj/GK14746_00IM0001_131b.jpg","1867_수북면_131b")</f>
        <v>1867_수북면_131b</v>
      </c>
      <c r="B1745" s="4">
        <v>1867</v>
      </c>
      <c r="C1745" s="4" t="s">
        <v>7888</v>
      </c>
      <c r="D1745" s="4" t="s">
        <v>7889</v>
      </c>
      <c r="E1745" s="4">
        <v>1744</v>
      </c>
      <c r="F1745" s="5">
        <v>7</v>
      </c>
      <c r="G1745" s="5" t="s">
        <v>4149</v>
      </c>
      <c r="H1745" s="5" t="s">
        <v>4150</v>
      </c>
      <c r="I1745" s="5">
        <v>34</v>
      </c>
      <c r="L1745" s="5">
        <v>5</v>
      </c>
      <c r="M1745" s="4" t="s">
        <v>6539</v>
      </c>
      <c r="N1745" s="4" t="s">
        <v>6540</v>
      </c>
      <c r="T1745" s="5" t="s">
        <v>8292</v>
      </c>
      <c r="U1745" s="5" t="s">
        <v>369</v>
      </c>
      <c r="V1745" s="5" t="s">
        <v>370</v>
      </c>
      <c r="W1745" s="5" t="s">
        <v>336</v>
      </c>
      <c r="X1745" s="5" t="s">
        <v>337</v>
      </c>
      <c r="Y1745" s="5" t="s">
        <v>4741</v>
      </c>
      <c r="Z1745" s="5" t="s">
        <v>4742</v>
      </c>
      <c r="AC1745" s="5">
        <v>40</v>
      </c>
      <c r="AD1745" s="5" t="s">
        <v>649</v>
      </c>
      <c r="AE1745" s="5" t="s">
        <v>650</v>
      </c>
      <c r="AJ1745" s="5" t="s">
        <v>35</v>
      </c>
      <c r="AK1745" s="5" t="s">
        <v>36</v>
      </c>
      <c r="AL1745" s="5" t="s">
        <v>342</v>
      </c>
      <c r="AM1745" s="5" t="s">
        <v>343</v>
      </c>
      <c r="AT1745" s="5" t="s">
        <v>369</v>
      </c>
      <c r="AU1745" s="5" t="s">
        <v>370</v>
      </c>
      <c r="AV1745" s="5" t="s">
        <v>6541</v>
      </c>
      <c r="AW1745" s="5" t="s">
        <v>6542</v>
      </c>
      <c r="BG1745" s="5" t="s">
        <v>369</v>
      </c>
      <c r="BH1745" s="5" t="s">
        <v>370</v>
      </c>
      <c r="BI1745" s="5" t="s">
        <v>6543</v>
      </c>
      <c r="BJ1745" s="5" t="s">
        <v>4746</v>
      </c>
      <c r="BK1745" s="5" t="s">
        <v>369</v>
      </c>
      <c r="BL1745" s="5" t="s">
        <v>370</v>
      </c>
      <c r="BM1745" s="5" t="s">
        <v>4747</v>
      </c>
      <c r="BN1745" s="5" t="s">
        <v>4748</v>
      </c>
      <c r="BO1745" s="5" t="s">
        <v>369</v>
      </c>
      <c r="BP1745" s="5" t="s">
        <v>370</v>
      </c>
      <c r="BQ1745" s="5" t="s">
        <v>6544</v>
      </c>
      <c r="BR1745" s="5" t="s">
        <v>6545</v>
      </c>
      <c r="BS1745" s="5" t="s">
        <v>428</v>
      </c>
      <c r="BT1745" s="5" t="s">
        <v>429</v>
      </c>
    </row>
    <row r="1746" spans="1:72" ht="13.5" customHeight="1">
      <c r="A1746" s="7" t="str">
        <f>HYPERLINK("http://kyu.snu.ac.kr/sdhj/index.jsp?type=hj/GK14746_00IM0001_131b.jpg","1867_수북면_131b")</f>
        <v>1867_수북면_131b</v>
      </c>
      <c r="B1746" s="4">
        <v>1867</v>
      </c>
      <c r="C1746" s="4" t="s">
        <v>7525</v>
      </c>
      <c r="D1746" s="4" t="s">
        <v>7526</v>
      </c>
      <c r="E1746" s="4">
        <v>1745</v>
      </c>
      <c r="F1746" s="5">
        <v>7</v>
      </c>
      <c r="G1746" s="5" t="s">
        <v>4149</v>
      </c>
      <c r="H1746" s="5" t="s">
        <v>4150</v>
      </c>
      <c r="I1746" s="5">
        <v>34</v>
      </c>
      <c r="L1746" s="5">
        <v>5</v>
      </c>
      <c r="M1746" s="4" t="s">
        <v>6539</v>
      </c>
      <c r="N1746" s="4" t="s">
        <v>6540</v>
      </c>
      <c r="S1746" s="5" t="s">
        <v>4476</v>
      </c>
      <c r="T1746" s="5" t="s">
        <v>2830</v>
      </c>
      <c r="Y1746" s="5" t="s">
        <v>2236</v>
      </c>
      <c r="Z1746" s="5" t="s">
        <v>2237</v>
      </c>
      <c r="AC1746" s="5">
        <v>17</v>
      </c>
      <c r="AD1746" s="5" t="s">
        <v>174</v>
      </c>
      <c r="AE1746" s="5" t="s">
        <v>175</v>
      </c>
    </row>
    <row r="1747" spans="1:72" ht="13.5" customHeight="1">
      <c r="A1747" s="7" t="str">
        <f>HYPERLINK("http://kyu.snu.ac.kr/sdhj/index.jsp?type=hj/GK14746_00IM0001_131b.jpg","1867_수북면_131b")</f>
        <v>1867_수북면_131b</v>
      </c>
      <c r="B1747" s="4">
        <v>1867</v>
      </c>
      <c r="C1747" s="4" t="s">
        <v>7888</v>
      </c>
      <c r="D1747" s="4" t="s">
        <v>7889</v>
      </c>
      <c r="E1747" s="4">
        <v>1746</v>
      </c>
      <c r="F1747" s="5">
        <v>7</v>
      </c>
      <c r="G1747" s="5" t="s">
        <v>4149</v>
      </c>
      <c r="H1747" s="5" t="s">
        <v>4150</v>
      </c>
      <c r="I1747" s="5">
        <v>34</v>
      </c>
      <c r="L1747" s="5">
        <v>5</v>
      </c>
      <c r="M1747" s="4" t="s">
        <v>6539</v>
      </c>
      <c r="N1747" s="4" t="s">
        <v>6540</v>
      </c>
      <c r="S1747" s="5" t="s">
        <v>114</v>
      </c>
      <c r="T1747" s="5" t="s">
        <v>115</v>
      </c>
      <c r="Y1747" s="5" t="s">
        <v>6546</v>
      </c>
      <c r="Z1747" s="5" t="s">
        <v>6547</v>
      </c>
      <c r="AC1747" s="5">
        <v>12</v>
      </c>
      <c r="AD1747" s="5" t="s">
        <v>130</v>
      </c>
      <c r="AE1747" s="5" t="s">
        <v>131</v>
      </c>
    </row>
    <row r="1748" spans="1:72" ht="13.5" customHeight="1">
      <c r="A1748" s="7" t="str">
        <f>HYPERLINK("http://kyu.snu.ac.kr/sdhj/index.jsp?type=hj/GK14746_00IM0001_131b.jpg","1867_수북면_131b")</f>
        <v>1867_수북면_131b</v>
      </c>
      <c r="B1748" s="4">
        <v>1867</v>
      </c>
      <c r="C1748" s="4" t="s">
        <v>7888</v>
      </c>
      <c r="D1748" s="4" t="s">
        <v>7889</v>
      </c>
      <c r="E1748" s="4">
        <v>1747</v>
      </c>
      <c r="F1748" s="5">
        <v>7</v>
      </c>
      <c r="G1748" s="5" t="s">
        <v>4149</v>
      </c>
      <c r="H1748" s="5" t="s">
        <v>4150</v>
      </c>
      <c r="I1748" s="5">
        <v>35</v>
      </c>
      <c r="J1748" s="5" t="s">
        <v>6548</v>
      </c>
      <c r="K1748" s="5" t="s">
        <v>6549</v>
      </c>
      <c r="L1748" s="5">
        <v>1</v>
      </c>
      <c r="M1748" s="4" t="s">
        <v>6550</v>
      </c>
      <c r="N1748" s="4" t="s">
        <v>6551</v>
      </c>
      <c r="T1748" s="5" t="s">
        <v>7514</v>
      </c>
      <c r="U1748" s="5" t="s">
        <v>369</v>
      </c>
      <c r="V1748" s="5" t="s">
        <v>370</v>
      </c>
      <c r="W1748" s="5" t="s">
        <v>78</v>
      </c>
      <c r="X1748" s="5" t="s">
        <v>79</v>
      </c>
      <c r="Y1748" s="5" t="s">
        <v>6552</v>
      </c>
      <c r="Z1748" s="5" t="s">
        <v>6553</v>
      </c>
      <c r="AC1748" s="5">
        <v>33</v>
      </c>
      <c r="AD1748" s="5" t="s">
        <v>994</v>
      </c>
      <c r="AE1748" s="5" t="s">
        <v>995</v>
      </c>
      <c r="AJ1748" s="5" t="s">
        <v>35</v>
      </c>
      <c r="AK1748" s="5" t="s">
        <v>36</v>
      </c>
      <c r="AL1748" s="5" t="s">
        <v>160</v>
      </c>
      <c r="AM1748" s="5" t="s">
        <v>161</v>
      </c>
      <c r="AT1748" s="5" t="s">
        <v>369</v>
      </c>
      <c r="AU1748" s="5" t="s">
        <v>370</v>
      </c>
      <c r="AV1748" s="5" t="s">
        <v>6554</v>
      </c>
      <c r="AW1748" s="5" t="s">
        <v>6555</v>
      </c>
      <c r="BG1748" s="5" t="s">
        <v>369</v>
      </c>
      <c r="BH1748" s="5" t="s">
        <v>370</v>
      </c>
      <c r="BI1748" s="5" t="s">
        <v>234</v>
      </c>
      <c r="BJ1748" s="5" t="s">
        <v>235</v>
      </c>
      <c r="BK1748" s="5" t="s">
        <v>369</v>
      </c>
      <c r="BL1748" s="5" t="s">
        <v>370</v>
      </c>
      <c r="BM1748" s="5" t="s">
        <v>6556</v>
      </c>
      <c r="BN1748" s="5" t="s">
        <v>6557</v>
      </c>
      <c r="BO1748" s="5" t="s">
        <v>369</v>
      </c>
      <c r="BP1748" s="5" t="s">
        <v>370</v>
      </c>
      <c r="BQ1748" s="5" t="s">
        <v>6558</v>
      </c>
      <c r="BR1748" s="5" t="s">
        <v>8487</v>
      </c>
      <c r="BS1748" s="5" t="s">
        <v>477</v>
      </c>
      <c r="BT1748" s="5" t="s">
        <v>478</v>
      </c>
    </row>
    <row r="1749" spans="1:72" ht="13.5" customHeight="1">
      <c r="A1749" s="7" t="str">
        <f>HYPERLINK("http://kyu.snu.ac.kr/sdhj/index.jsp?type=hj/GK14746_00IM0001_131b.jpg","1867_수북면_131b")</f>
        <v>1867_수북면_131b</v>
      </c>
      <c r="B1749" s="4">
        <v>1867</v>
      </c>
      <c r="C1749" s="4" t="s">
        <v>8488</v>
      </c>
      <c r="D1749" s="4" t="s">
        <v>8489</v>
      </c>
      <c r="E1749" s="4">
        <v>1748</v>
      </c>
      <c r="F1749" s="5">
        <v>7</v>
      </c>
      <c r="G1749" s="5" t="s">
        <v>4149</v>
      </c>
      <c r="H1749" s="5" t="s">
        <v>4150</v>
      </c>
      <c r="I1749" s="5">
        <v>35</v>
      </c>
      <c r="L1749" s="5">
        <v>2</v>
      </c>
      <c r="M1749" s="4" t="s">
        <v>6559</v>
      </c>
      <c r="N1749" s="4" t="s">
        <v>6560</v>
      </c>
      <c r="T1749" s="5" t="s">
        <v>7578</v>
      </c>
      <c r="U1749" s="5" t="s">
        <v>369</v>
      </c>
      <c r="V1749" s="5" t="s">
        <v>370</v>
      </c>
      <c r="W1749" s="5" t="s">
        <v>1457</v>
      </c>
      <c r="X1749" s="5" t="s">
        <v>1076</v>
      </c>
      <c r="Y1749" s="5" t="s">
        <v>6561</v>
      </c>
      <c r="Z1749" s="5" t="s">
        <v>6562</v>
      </c>
      <c r="AC1749" s="5">
        <v>66</v>
      </c>
      <c r="AD1749" s="5" t="s">
        <v>1603</v>
      </c>
      <c r="AE1749" s="5" t="s">
        <v>1604</v>
      </c>
      <c r="AJ1749" s="5" t="s">
        <v>35</v>
      </c>
      <c r="AK1749" s="5" t="s">
        <v>36</v>
      </c>
      <c r="AL1749" s="5" t="s">
        <v>322</v>
      </c>
      <c r="AM1749" s="5" t="s">
        <v>323</v>
      </c>
      <c r="AT1749" s="5" t="s">
        <v>369</v>
      </c>
      <c r="AU1749" s="5" t="s">
        <v>370</v>
      </c>
      <c r="AV1749" s="5" t="s">
        <v>5031</v>
      </c>
      <c r="AW1749" s="5" t="s">
        <v>3933</v>
      </c>
      <c r="BG1749" s="5" t="s">
        <v>369</v>
      </c>
      <c r="BH1749" s="5" t="s">
        <v>370</v>
      </c>
      <c r="BI1749" s="5" t="s">
        <v>6563</v>
      </c>
      <c r="BJ1749" s="5" t="s">
        <v>6564</v>
      </c>
      <c r="BK1749" s="5" t="s">
        <v>369</v>
      </c>
      <c r="BL1749" s="5" t="s">
        <v>370</v>
      </c>
      <c r="BM1749" s="5" t="s">
        <v>6565</v>
      </c>
      <c r="BN1749" s="5" t="s">
        <v>6566</v>
      </c>
      <c r="BO1749" s="5" t="s">
        <v>369</v>
      </c>
      <c r="BP1749" s="5" t="s">
        <v>370</v>
      </c>
      <c r="BQ1749" s="5" t="s">
        <v>6567</v>
      </c>
      <c r="BR1749" s="5" t="s">
        <v>6568</v>
      </c>
      <c r="BS1749" s="5" t="s">
        <v>1710</v>
      </c>
      <c r="BT1749" s="5" t="s">
        <v>1711</v>
      </c>
    </row>
    <row r="1750" spans="1:72" ht="13.5" customHeight="1">
      <c r="A1750" s="7" t="str">
        <f>HYPERLINK("http://kyu.snu.ac.kr/sdhj/index.jsp?type=hj/GK14746_00IM0001_131b.jpg","1867_수북면_131b")</f>
        <v>1867_수북면_131b</v>
      </c>
      <c r="B1750" s="4">
        <v>1867</v>
      </c>
      <c r="C1750" s="4" t="s">
        <v>7709</v>
      </c>
      <c r="D1750" s="4" t="s">
        <v>7710</v>
      </c>
      <c r="E1750" s="4">
        <v>1749</v>
      </c>
      <c r="F1750" s="5">
        <v>7</v>
      </c>
      <c r="G1750" s="5" t="s">
        <v>4149</v>
      </c>
      <c r="H1750" s="5" t="s">
        <v>4150</v>
      </c>
      <c r="I1750" s="5">
        <v>35</v>
      </c>
      <c r="L1750" s="5">
        <v>2</v>
      </c>
      <c r="M1750" s="4" t="s">
        <v>6559</v>
      </c>
      <c r="N1750" s="4" t="s">
        <v>6560</v>
      </c>
      <c r="S1750" s="5" t="s">
        <v>114</v>
      </c>
      <c r="T1750" s="5" t="s">
        <v>115</v>
      </c>
      <c r="Y1750" s="5" t="s">
        <v>6569</v>
      </c>
      <c r="Z1750" s="5" t="s">
        <v>6570</v>
      </c>
      <c r="AC1750" s="5">
        <v>27</v>
      </c>
      <c r="AD1750" s="5" t="s">
        <v>174</v>
      </c>
      <c r="AE1750" s="5" t="s">
        <v>175</v>
      </c>
    </row>
    <row r="1751" spans="1:72" ht="13.5" customHeight="1">
      <c r="A1751" s="7" t="str">
        <f>HYPERLINK("http://kyu.snu.ac.kr/sdhj/index.jsp?type=hj/GK14746_00IM0001_131b.jpg","1867_수북면_131b")</f>
        <v>1867_수북면_131b</v>
      </c>
      <c r="B1751" s="4">
        <v>1867</v>
      </c>
      <c r="C1751" s="4" t="s">
        <v>7585</v>
      </c>
      <c r="D1751" s="4" t="s">
        <v>7586</v>
      </c>
      <c r="E1751" s="4">
        <v>1750</v>
      </c>
      <c r="F1751" s="5">
        <v>7</v>
      </c>
      <c r="G1751" s="5" t="s">
        <v>4149</v>
      </c>
      <c r="H1751" s="5" t="s">
        <v>4150</v>
      </c>
      <c r="I1751" s="5">
        <v>35</v>
      </c>
      <c r="L1751" s="5">
        <v>2</v>
      </c>
      <c r="M1751" s="4" t="s">
        <v>6559</v>
      </c>
      <c r="N1751" s="4" t="s">
        <v>6560</v>
      </c>
      <c r="S1751" s="5" t="s">
        <v>114</v>
      </c>
      <c r="T1751" s="5" t="s">
        <v>115</v>
      </c>
      <c r="Y1751" s="5" t="s">
        <v>6571</v>
      </c>
      <c r="Z1751" s="5" t="s">
        <v>6572</v>
      </c>
      <c r="AC1751" s="5">
        <v>24</v>
      </c>
      <c r="AD1751" s="5" t="s">
        <v>268</v>
      </c>
      <c r="AE1751" s="5" t="s">
        <v>269</v>
      </c>
    </row>
    <row r="1752" spans="1:72" ht="13.5" customHeight="1">
      <c r="A1752" s="7" t="str">
        <f>HYPERLINK("http://kyu.snu.ac.kr/sdhj/index.jsp?type=hj/GK14746_00IM0001_131b.jpg","1867_수북면_131b")</f>
        <v>1867_수북면_131b</v>
      </c>
      <c r="B1752" s="4">
        <v>1867</v>
      </c>
      <c r="C1752" s="4" t="s">
        <v>7585</v>
      </c>
      <c r="D1752" s="4" t="s">
        <v>7586</v>
      </c>
      <c r="E1752" s="4">
        <v>1751</v>
      </c>
      <c r="F1752" s="5">
        <v>7</v>
      </c>
      <c r="G1752" s="5" t="s">
        <v>4149</v>
      </c>
      <c r="H1752" s="5" t="s">
        <v>4150</v>
      </c>
      <c r="I1752" s="5">
        <v>35</v>
      </c>
      <c r="L1752" s="5">
        <v>3</v>
      </c>
      <c r="M1752" s="4" t="s">
        <v>6548</v>
      </c>
      <c r="N1752" s="4" t="s">
        <v>6549</v>
      </c>
      <c r="Q1752" s="5" t="s">
        <v>6573</v>
      </c>
      <c r="R1752" s="5" t="s">
        <v>6574</v>
      </c>
      <c r="T1752" s="5" t="s">
        <v>8465</v>
      </c>
      <c r="U1752" s="5" t="s">
        <v>369</v>
      </c>
      <c r="V1752" s="5" t="s">
        <v>370</v>
      </c>
      <c r="W1752" s="5" t="s">
        <v>8490</v>
      </c>
      <c r="X1752" s="5" t="s">
        <v>8491</v>
      </c>
      <c r="Y1752" s="5" t="s">
        <v>6575</v>
      </c>
      <c r="Z1752" s="5" t="s">
        <v>6576</v>
      </c>
      <c r="AC1752" s="5">
        <v>24</v>
      </c>
      <c r="AD1752" s="5" t="s">
        <v>268</v>
      </c>
      <c r="AE1752" s="5" t="s">
        <v>269</v>
      </c>
      <c r="AJ1752" s="5" t="s">
        <v>35</v>
      </c>
      <c r="AK1752" s="5" t="s">
        <v>36</v>
      </c>
      <c r="AL1752" s="5" t="s">
        <v>428</v>
      </c>
      <c r="AM1752" s="5" t="s">
        <v>429</v>
      </c>
      <c r="AT1752" s="5" t="s">
        <v>369</v>
      </c>
      <c r="AU1752" s="5" t="s">
        <v>370</v>
      </c>
      <c r="AV1752" s="5" t="s">
        <v>5576</v>
      </c>
      <c r="AW1752" s="5" t="s">
        <v>5577</v>
      </c>
      <c r="BG1752" s="5" t="s">
        <v>369</v>
      </c>
      <c r="BH1752" s="5" t="s">
        <v>370</v>
      </c>
      <c r="BI1752" s="5" t="s">
        <v>6577</v>
      </c>
      <c r="BJ1752" s="5" t="s">
        <v>6578</v>
      </c>
      <c r="BK1752" s="5" t="s">
        <v>369</v>
      </c>
      <c r="BL1752" s="5" t="s">
        <v>370</v>
      </c>
      <c r="BM1752" s="5" t="s">
        <v>2219</v>
      </c>
      <c r="BN1752" s="5" t="s">
        <v>1781</v>
      </c>
      <c r="BO1752" s="5" t="s">
        <v>369</v>
      </c>
      <c r="BP1752" s="5" t="s">
        <v>370</v>
      </c>
      <c r="BQ1752" s="5" t="s">
        <v>6579</v>
      </c>
      <c r="BR1752" s="5" t="s">
        <v>6580</v>
      </c>
      <c r="BS1752" s="5" t="s">
        <v>84</v>
      </c>
      <c r="BT1752" s="5" t="s">
        <v>85</v>
      </c>
    </row>
    <row r="1753" spans="1:72" ht="13.5" customHeight="1">
      <c r="A1753" s="7" t="str">
        <f>HYPERLINK("http://kyu.snu.ac.kr/sdhj/index.jsp?type=hj/GK14746_00IM0001_132a.jpg","1867_수북면_132a")</f>
        <v>1867_수북면_132a</v>
      </c>
      <c r="B1753" s="4">
        <v>1867</v>
      </c>
      <c r="C1753" s="4" t="s">
        <v>7478</v>
      </c>
      <c r="D1753" s="4" t="s">
        <v>7479</v>
      </c>
      <c r="E1753" s="4">
        <v>1752</v>
      </c>
      <c r="F1753" s="5">
        <v>7</v>
      </c>
      <c r="G1753" s="5" t="s">
        <v>4149</v>
      </c>
      <c r="H1753" s="5" t="s">
        <v>4150</v>
      </c>
      <c r="I1753" s="5">
        <v>35</v>
      </c>
      <c r="L1753" s="5">
        <v>3</v>
      </c>
      <c r="M1753" s="4" t="s">
        <v>6548</v>
      </c>
      <c r="N1753" s="4" t="s">
        <v>6549</v>
      </c>
      <c r="S1753" s="5" t="s">
        <v>96</v>
      </c>
      <c r="T1753" s="5" t="s">
        <v>97</v>
      </c>
      <c r="W1753" s="5" t="s">
        <v>210</v>
      </c>
      <c r="X1753" s="5" t="s">
        <v>211</v>
      </c>
      <c r="Y1753" s="5" t="s">
        <v>22</v>
      </c>
      <c r="Z1753" s="5" t="s">
        <v>23</v>
      </c>
      <c r="AC1753" s="5">
        <v>20</v>
      </c>
      <c r="AD1753" s="5" t="s">
        <v>216</v>
      </c>
      <c r="AE1753" s="5" t="s">
        <v>217</v>
      </c>
      <c r="AJ1753" s="5" t="s">
        <v>35</v>
      </c>
      <c r="AK1753" s="5" t="s">
        <v>36</v>
      </c>
      <c r="AL1753" s="5" t="s">
        <v>365</v>
      </c>
      <c r="AM1753" s="5" t="s">
        <v>366</v>
      </c>
      <c r="AT1753" s="5" t="s">
        <v>369</v>
      </c>
      <c r="AU1753" s="5" t="s">
        <v>370</v>
      </c>
      <c r="AV1753" s="5" t="s">
        <v>4890</v>
      </c>
      <c r="AW1753" s="5" t="s">
        <v>4891</v>
      </c>
      <c r="BG1753" s="5" t="s">
        <v>369</v>
      </c>
      <c r="BH1753" s="5" t="s">
        <v>370</v>
      </c>
      <c r="BI1753" s="5" t="s">
        <v>6581</v>
      </c>
      <c r="BJ1753" s="5" t="s">
        <v>6582</v>
      </c>
      <c r="BK1753" s="5" t="s">
        <v>369</v>
      </c>
      <c r="BL1753" s="5" t="s">
        <v>370</v>
      </c>
      <c r="BM1753" s="5" t="s">
        <v>6583</v>
      </c>
      <c r="BN1753" s="5" t="s">
        <v>6584</v>
      </c>
      <c r="BO1753" s="5" t="s">
        <v>369</v>
      </c>
      <c r="BP1753" s="5" t="s">
        <v>370</v>
      </c>
      <c r="BQ1753" s="5" t="s">
        <v>6585</v>
      </c>
      <c r="BR1753" s="5" t="s">
        <v>6586</v>
      </c>
      <c r="BS1753" s="5" t="s">
        <v>190</v>
      </c>
      <c r="BT1753" s="5" t="s">
        <v>191</v>
      </c>
    </row>
    <row r="1754" spans="1:72" ht="13.5" customHeight="1">
      <c r="A1754" s="7" t="str">
        <f>HYPERLINK("http://kyu.snu.ac.kr/sdhj/index.jsp?type=hj/GK14746_00IM0001_132a.jpg","1867_수북면_132a")</f>
        <v>1867_수북면_132a</v>
      </c>
      <c r="B1754" s="4">
        <v>1867</v>
      </c>
      <c r="C1754" s="4" t="s">
        <v>7592</v>
      </c>
      <c r="D1754" s="4" t="s">
        <v>7593</v>
      </c>
      <c r="E1754" s="4">
        <v>1753</v>
      </c>
      <c r="F1754" s="5">
        <v>7</v>
      </c>
      <c r="G1754" s="5" t="s">
        <v>4149</v>
      </c>
      <c r="H1754" s="5" t="s">
        <v>4150</v>
      </c>
      <c r="I1754" s="5">
        <v>35</v>
      </c>
      <c r="L1754" s="5">
        <v>3</v>
      </c>
      <c r="M1754" s="4" t="s">
        <v>6548</v>
      </c>
      <c r="N1754" s="4" t="s">
        <v>6549</v>
      </c>
      <c r="S1754" s="5" t="s">
        <v>2448</v>
      </c>
      <c r="T1754" s="5" t="s">
        <v>2449</v>
      </c>
      <c r="Y1754" s="5" t="s">
        <v>6587</v>
      </c>
      <c r="Z1754" s="5" t="s">
        <v>6588</v>
      </c>
      <c r="AC1754" s="5">
        <v>21</v>
      </c>
      <c r="AD1754" s="5" t="s">
        <v>126</v>
      </c>
      <c r="AE1754" s="5" t="s">
        <v>127</v>
      </c>
    </row>
    <row r="1755" spans="1:72" ht="13.5" customHeight="1">
      <c r="A1755" s="7" t="str">
        <f>HYPERLINK("http://kyu.snu.ac.kr/sdhj/index.jsp?type=hj/GK14746_00IM0001_132a.jpg","1867_수북면_132a")</f>
        <v>1867_수북면_132a</v>
      </c>
      <c r="B1755" s="4">
        <v>1867</v>
      </c>
      <c r="C1755" s="4" t="s">
        <v>7739</v>
      </c>
      <c r="D1755" s="4" t="s">
        <v>7740</v>
      </c>
      <c r="E1755" s="4">
        <v>1754</v>
      </c>
      <c r="F1755" s="5">
        <v>7</v>
      </c>
      <c r="G1755" s="5" t="s">
        <v>4149</v>
      </c>
      <c r="H1755" s="5" t="s">
        <v>4150</v>
      </c>
      <c r="I1755" s="5">
        <v>35</v>
      </c>
      <c r="L1755" s="5">
        <v>3</v>
      </c>
      <c r="M1755" s="4" t="s">
        <v>6548</v>
      </c>
      <c r="N1755" s="4" t="s">
        <v>6549</v>
      </c>
      <c r="S1755" s="5" t="s">
        <v>254</v>
      </c>
      <c r="T1755" s="5" t="s">
        <v>255</v>
      </c>
      <c r="Y1755" s="5" t="s">
        <v>5829</v>
      </c>
      <c r="Z1755" s="5" t="s">
        <v>5830</v>
      </c>
      <c r="AC1755" s="5">
        <v>20</v>
      </c>
      <c r="AD1755" s="5" t="s">
        <v>216</v>
      </c>
      <c r="AE1755" s="5" t="s">
        <v>217</v>
      </c>
    </row>
    <row r="1756" spans="1:72" ht="13.5" customHeight="1">
      <c r="A1756" s="7" t="str">
        <f>HYPERLINK("http://kyu.snu.ac.kr/sdhj/index.jsp?type=hj/GK14746_00IM0001_132a.jpg","1867_수북면_132a")</f>
        <v>1867_수북면_132a</v>
      </c>
      <c r="B1756" s="4">
        <v>1867</v>
      </c>
      <c r="C1756" s="4" t="s">
        <v>7739</v>
      </c>
      <c r="D1756" s="4" t="s">
        <v>7740</v>
      </c>
      <c r="E1756" s="4">
        <v>1755</v>
      </c>
      <c r="F1756" s="5">
        <v>7</v>
      </c>
      <c r="G1756" s="5" t="s">
        <v>4149</v>
      </c>
      <c r="H1756" s="5" t="s">
        <v>4150</v>
      </c>
      <c r="I1756" s="5">
        <v>35</v>
      </c>
      <c r="L1756" s="5">
        <v>3</v>
      </c>
      <c r="M1756" s="4" t="s">
        <v>6548</v>
      </c>
      <c r="N1756" s="4" t="s">
        <v>6549</v>
      </c>
      <c r="S1756" s="5" t="s">
        <v>254</v>
      </c>
      <c r="T1756" s="5" t="s">
        <v>255</v>
      </c>
      <c r="Y1756" s="5" t="s">
        <v>6267</v>
      </c>
      <c r="Z1756" s="5" t="s">
        <v>6268</v>
      </c>
      <c r="AC1756" s="5">
        <v>18</v>
      </c>
      <c r="AD1756" s="5" t="s">
        <v>888</v>
      </c>
      <c r="AE1756" s="5" t="s">
        <v>889</v>
      </c>
    </row>
    <row r="1757" spans="1:72" ht="13.5" customHeight="1">
      <c r="A1757" s="7" t="str">
        <f>HYPERLINK("http://kyu.snu.ac.kr/sdhj/index.jsp?type=hj/GK14746_00IM0001_132a.jpg","1867_수북면_132a")</f>
        <v>1867_수북면_132a</v>
      </c>
      <c r="B1757" s="4">
        <v>1867</v>
      </c>
      <c r="C1757" s="4" t="s">
        <v>7739</v>
      </c>
      <c r="D1757" s="4" t="s">
        <v>7740</v>
      </c>
      <c r="E1757" s="4">
        <v>1756</v>
      </c>
      <c r="F1757" s="5">
        <v>7</v>
      </c>
      <c r="G1757" s="5" t="s">
        <v>4149</v>
      </c>
      <c r="H1757" s="5" t="s">
        <v>4150</v>
      </c>
      <c r="I1757" s="5">
        <v>35</v>
      </c>
      <c r="L1757" s="5">
        <v>3</v>
      </c>
      <c r="M1757" s="4" t="s">
        <v>6548</v>
      </c>
      <c r="N1757" s="4" t="s">
        <v>6549</v>
      </c>
      <c r="S1757" s="5" t="s">
        <v>254</v>
      </c>
      <c r="T1757" s="5" t="s">
        <v>255</v>
      </c>
      <c r="Y1757" s="5" t="s">
        <v>6589</v>
      </c>
      <c r="Z1757" s="5" t="s">
        <v>6590</v>
      </c>
      <c r="AC1757" s="5">
        <v>17</v>
      </c>
      <c r="AD1757" s="5" t="s">
        <v>1961</v>
      </c>
      <c r="AE1757" s="5" t="s">
        <v>1962</v>
      </c>
    </row>
    <row r="1758" spans="1:72" ht="13.5" customHeight="1">
      <c r="A1758" s="7" t="str">
        <f>HYPERLINK("http://kyu.snu.ac.kr/sdhj/index.jsp?type=hj/GK14746_00IM0001_132a.jpg","1867_수북면_132a")</f>
        <v>1867_수북면_132a</v>
      </c>
      <c r="B1758" s="4">
        <v>1867</v>
      </c>
      <c r="C1758" s="4" t="s">
        <v>7739</v>
      </c>
      <c r="D1758" s="4" t="s">
        <v>7740</v>
      </c>
      <c r="E1758" s="4">
        <v>1757</v>
      </c>
      <c r="F1758" s="5">
        <v>7</v>
      </c>
      <c r="G1758" s="5" t="s">
        <v>4149</v>
      </c>
      <c r="H1758" s="5" t="s">
        <v>4150</v>
      </c>
      <c r="I1758" s="5">
        <v>35</v>
      </c>
      <c r="L1758" s="5">
        <v>4</v>
      </c>
      <c r="M1758" s="4" t="s">
        <v>434</v>
      </c>
      <c r="N1758" s="4" t="s">
        <v>435</v>
      </c>
      <c r="Q1758" s="5" t="s">
        <v>6591</v>
      </c>
      <c r="R1758" s="5" t="s">
        <v>6592</v>
      </c>
      <c r="T1758" s="5" t="s">
        <v>7558</v>
      </c>
      <c r="W1758" s="5" t="s">
        <v>8306</v>
      </c>
      <c r="X1758" s="5" t="s">
        <v>8307</v>
      </c>
      <c r="Y1758" s="5" t="s">
        <v>434</v>
      </c>
      <c r="Z1758" s="5" t="s">
        <v>435</v>
      </c>
      <c r="AC1758" s="5">
        <v>30</v>
      </c>
      <c r="AD1758" s="5" t="s">
        <v>1197</v>
      </c>
      <c r="AE1758" s="5" t="s">
        <v>1198</v>
      </c>
      <c r="AJ1758" s="5" t="s">
        <v>35</v>
      </c>
      <c r="AK1758" s="5" t="s">
        <v>36</v>
      </c>
      <c r="AL1758" s="5" t="s">
        <v>342</v>
      </c>
      <c r="AM1758" s="5" t="s">
        <v>343</v>
      </c>
      <c r="AT1758" s="5" t="s">
        <v>369</v>
      </c>
      <c r="AU1758" s="5" t="s">
        <v>370</v>
      </c>
      <c r="AV1758" s="5" t="s">
        <v>4386</v>
      </c>
      <c r="AW1758" s="5" t="s">
        <v>4387</v>
      </c>
      <c r="BG1758" s="5" t="s">
        <v>369</v>
      </c>
      <c r="BH1758" s="5" t="s">
        <v>370</v>
      </c>
      <c r="BI1758" s="5" t="s">
        <v>6593</v>
      </c>
      <c r="BJ1758" s="5" t="s">
        <v>1571</v>
      </c>
      <c r="BK1758" s="5" t="s">
        <v>369</v>
      </c>
      <c r="BL1758" s="5" t="s">
        <v>370</v>
      </c>
      <c r="BM1758" s="5" t="s">
        <v>3432</v>
      </c>
      <c r="BN1758" s="5" t="s">
        <v>3433</v>
      </c>
      <c r="BO1758" s="5" t="s">
        <v>369</v>
      </c>
      <c r="BP1758" s="5" t="s">
        <v>370</v>
      </c>
      <c r="BQ1758" s="5" t="s">
        <v>6594</v>
      </c>
      <c r="BR1758" s="5" t="s">
        <v>6595</v>
      </c>
      <c r="BS1758" s="5" t="s">
        <v>322</v>
      </c>
      <c r="BT1758" s="5" t="s">
        <v>323</v>
      </c>
    </row>
    <row r="1759" spans="1:72" ht="13.5" customHeight="1">
      <c r="A1759" s="7" t="str">
        <f>HYPERLINK("http://kyu.snu.ac.kr/sdhj/index.jsp?type=hj/GK14746_00IM0001_132a.jpg","1867_수북면_132a")</f>
        <v>1867_수북면_132a</v>
      </c>
      <c r="B1759" s="4">
        <v>1867</v>
      </c>
      <c r="C1759" s="4" t="s">
        <v>7720</v>
      </c>
      <c r="D1759" s="4" t="s">
        <v>7721</v>
      </c>
      <c r="E1759" s="4">
        <v>1758</v>
      </c>
      <c r="F1759" s="5">
        <v>7</v>
      </c>
      <c r="G1759" s="5" t="s">
        <v>4149</v>
      </c>
      <c r="H1759" s="5" t="s">
        <v>4150</v>
      </c>
      <c r="I1759" s="5">
        <v>35</v>
      </c>
      <c r="L1759" s="5">
        <v>4</v>
      </c>
      <c r="M1759" s="4" t="s">
        <v>434</v>
      </c>
      <c r="N1759" s="4" t="s">
        <v>435</v>
      </c>
      <c r="S1759" s="5" t="s">
        <v>2299</v>
      </c>
      <c r="T1759" s="5" t="s">
        <v>2300</v>
      </c>
      <c r="Y1759" s="5" t="s">
        <v>4480</v>
      </c>
      <c r="Z1759" s="5" t="s">
        <v>4481</v>
      </c>
      <c r="AC1759" s="5">
        <v>30</v>
      </c>
      <c r="AD1759" s="5" t="s">
        <v>1197</v>
      </c>
      <c r="AE1759" s="5" t="s">
        <v>1198</v>
      </c>
    </row>
    <row r="1760" spans="1:72" ht="13.5" customHeight="1">
      <c r="A1760" s="7" t="str">
        <f>HYPERLINK("http://kyu.snu.ac.kr/sdhj/index.jsp?type=hj/GK14746_00IM0001_132a.jpg","1867_수북면_132a")</f>
        <v>1867_수북면_132a</v>
      </c>
      <c r="B1760" s="4">
        <v>1867</v>
      </c>
      <c r="C1760" s="4" t="s">
        <v>7566</v>
      </c>
      <c r="D1760" s="4" t="s">
        <v>7567</v>
      </c>
      <c r="E1760" s="4">
        <v>1759</v>
      </c>
      <c r="F1760" s="5">
        <v>7</v>
      </c>
      <c r="G1760" s="5" t="s">
        <v>4149</v>
      </c>
      <c r="H1760" s="5" t="s">
        <v>4150</v>
      </c>
      <c r="I1760" s="5">
        <v>35</v>
      </c>
      <c r="L1760" s="5">
        <v>4</v>
      </c>
      <c r="M1760" s="4" t="s">
        <v>434</v>
      </c>
      <c r="N1760" s="4" t="s">
        <v>435</v>
      </c>
      <c r="S1760" s="5" t="s">
        <v>2299</v>
      </c>
      <c r="T1760" s="5" t="s">
        <v>2300</v>
      </c>
      <c r="Y1760" s="5" t="s">
        <v>5847</v>
      </c>
      <c r="Z1760" s="5" t="s">
        <v>5848</v>
      </c>
      <c r="AC1760" s="5">
        <v>38</v>
      </c>
      <c r="AD1760" s="5" t="s">
        <v>374</v>
      </c>
      <c r="AE1760" s="5" t="s">
        <v>375</v>
      </c>
    </row>
    <row r="1761" spans="1:72" ht="13.5" customHeight="1">
      <c r="A1761" s="7" t="str">
        <f>HYPERLINK("http://kyu.snu.ac.kr/sdhj/index.jsp?type=hj/GK14746_00IM0001_132a.jpg","1867_수북면_132a")</f>
        <v>1867_수북면_132a</v>
      </c>
      <c r="B1761" s="4">
        <v>1867</v>
      </c>
      <c r="C1761" s="4" t="s">
        <v>7566</v>
      </c>
      <c r="D1761" s="4" t="s">
        <v>7567</v>
      </c>
      <c r="E1761" s="4">
        <v>1760</v>
      </c>
      <c r="F1761" s="5">
        <v>7</v>
      </c>
      <c r="G1761" s="5" t="s">
        <v>4149</v>
      </c>
      <c r="H1761" s="5" t="s">
        <v>4150</v>
      </c>
      <c r="I1761" s="5">
        <v>35</v>
      </c>
      <c r="L1761" s="5">
        <v>4</v>
      </c>
      <c r="M1761" s="4" t="s">
        <v>434</v>
      </c>
      <c r="N1761" s="4" t="s">
        <v>435</v>
      </c>
      <c r="S1761" s="5" t="s">
        <v>1815</v>
      </c>
      <c r="T1761" s="5" t="s">
        <v>1816</v>
      </c>
      <c r="W1761" s="5" t="s">
        <v>78</v>
      </c>
      <c r="X1761" s="5" t="s">
        <v>79</v>
      </c>
      <c r="Y1761" s="5" t="s">
        <v>22</v>
      </c>
      <c r="Z1761" s="5" t="s">
        <v>23</v>
      </c>
      <c r="AC1761" s="5">
        <v>40</v>
      </c>
      <c r="AD1761" s="5" t="s">
        <v>649</v>
      </c>
      <c r="AE1761" s="5" t="s">
        <v>650</v>
      </c>
    </row>
    <row r="1762" spans="1:72" ht="13.5" customHeight="1">
      <c r="A1762" s="7" t="str">
        <f>HYPERLINK("http://kyu.snu.ac.kr/sdhj/index.jsp?type=hj/GK14746_00IM0001_132a.jpg","1867_수북면_132a")</f>
        <v>1867_수북면_132a</v>
      </c>
      <c r="B1762" s="4">
        <v>1867</v>
      </c>
      <c r="C1762" s="4" t="s">
        <v>7566</v>
      </c>
      <c r="D1762" s="4" t="s">
        <v>7567</v>
      </c>
      <c r="E1762" s="4">
        <v>1761</v>
      </c>
      <c r="F1762" s="5">
        <v>7</v>
      </c>
      <c r="G1762" s="5" t="s">
        <v>4149</v>
      </c>
      <c r="H1762" s="5" t="s">
        <v>4150</v>
      </c>
      <c r="I1762" s="5">
        <v>35</v>
      </c>
      <c r="L1762" s="5">
        <v>5</v>
      </c>
      <c r="M1762" s="4" t="s">
        <v>6596</v>
      </c>
      <c r="N1762" s="4" t="s">
        <v>6597</v>
      </c>
      <c r="T1762" s="5" t="s">
        <v>8223</v>
      </c>
      <c r="U1762" s="5" t="s">
        <v>369</v>
      </c>
      <c r="V1762" s="5" t="s">
        <v>370</v>
      </c>
      <c r="W1762" s="5" t="s">
        <v>336</v>
      </c>
      <c r="X1762" s="5" t="s">
        <v>337</v>
      </c>
      <c r="Y1762" s="5" t="s">
        <v>6598</v>
      </c>
      <c r="Z1762" s="5" t="s">
        <v>6599</v>
      </c>
      <c r="AC1762" s="5">
        <v>51</v>
      </c>
      <c r="AD1762" s="5" t="s">
        <v>180</v>
      </c>
      <c r="AE1762" s="5" t="s">
        <v>181</v>
      </c>
      <c r="AJ1762" s="5" t="s">
        <v>35</v>
      </c>
      <c r="AK1762" s="5" t="s">
        <v>36</v>
      </c>
      <c r="AL1762" s="5" t="s">
        <v>6600</v>
      </c>
      <c r="AM1762" s="5" t="s">
        <v>8492</v>
      </c>
      <c r="AT1762" s="5" t="s">
        <v>369</v>
      </c>
      <c r="AU1762" s="5" t="s">
        <v>370</v>
      </c>
      <c r="AV1762" s="5" t="s">
        <v>6601</v>
      </c>
      <c r="AW1762" s="5" t="s">
        <v>6602</v>
      </c>
      <c r="BG1762" s="5" t="s">
        <v>369</v>
      </c>
      <c r="BH1762" s="5" t="s">
        <v>370</v>
      </c>
      <c r="BI1762" s="5" t="s">
        <v>6521</v>
      </c>
      <c r="BJ1762" s="5" t="s">
        <v>6522</v>
      </c>
      <c r="BK1762" s="5" t="s">
        <v>369</v>
      </c>
      <c r="BL1762" s="5" t="s">
        <v>370</v>
      </c>
      <c r="BM1762" s="5" t="s">
        <v>4556</v>
      </c>
      <c r="BN1762" s="5" t="s">
        <v>4557</v>
      </c>
      <c r="BO1762" s="5" t="s">
        <v>369</v>
      </c>
      <c r="BP1762" s="5" t="s">
        <v>370</v>
      </c>
      <c r="BQ1762" s="5" t="s">
        <v>5794</v>
      </c>
      <c r="BR1762" s="5" t="s">
        <v>1253</v>
      </c>
    </row>
    <row r="1763" spans="1:72" ht="13.5" customHeight="1">
      <c r="A1763" s="7" t="str">
        <f>HYPERLINK("http://kyu.snu.ac.kr/sdhj/index.jsp?type=hj/GK14746_00IM0001_132a.jpg","1867_수북면_132a")</f>
        <v>1867_수북면_132a</v>
      </c>
      <c r="B1763" s="4">
        <v>1867</v>
      </c>
      <c r="C1763" s="4" t="s">
        <v>8205</v>
      </c>
      <c r="D1763" s="4" t="s">
        <v>8206</v>
      </c>
      <c r="E1763" s="4">
        <v>1762</v>
      </c>
      <c r="F1763" s="5">
        <v>7</v>
      </c>
      <c r="G1763" s="5" t="s">
        <v>4149</v>
      </c>
      <c r="H1763" s="5" t="s">
        <v>4150</v>
      </c>
      <c r="I1763" s="5">
        <v>35</v>
      </c>
      <c r="L1763" s="5">
        <v>5</v>
      </c>
      <c r="M1763" s="4" t="s">
        <v>6596</v>
      </c>
      <c r="N1763" s="4" t="s">
        <v>6597</v>
      </c>
      <c r="S1763" s="5" t="s">
        <v>96</v>
      </c>
      <c r="T1763" s="5" t="s">
        <v>97</v>
      </c>
      <c r="W1763" s="5" t="s">
        <v>5316</v>
      </c>
      <c r="X1763" s="5" t="s">
        <v>5317</v>
      </c>
      <c r="Y1763" s="5" t="s">
        <v>22</v>
      </c>
      <c r="Z1763" s="5" t="s">
        <v>23</v>
      </c>
      <c r="AC1763" s="5">
        <v>62</v>
      </c>
      <c r="AD1763" s="5" t="s">
        <v>553</v>
      </c>
      <c r="AE1763" s="5" t="s">
        <v>554</v>
      </c>
    </row>
    <row r="1764" spans="1:72" ht="13.5" customHeight="1">
      <c r="A1764" s="7" t="str">
        <f>HYPERLINK("http://kyu.snu.ac.kr/sdhj/index.jsp?type=hj/GK14746_00IM0001_132a.jpg","1867_수북면_132a")</f>
        <v>1867_수북면_132a</v>
      </c>
      <c r="B1764" s="4">
        <v>1867</v>
      </c>
      <c r="C1764" s="4" t="s">
        <v>7709</v>
      </c>
      <c r="D1764" s="4" t="s">
        <v>7710</v>
      </c>
      <c r="E1764" s="4">
        <v>1763</v>
      </c>
      <c r="F1764" s="5">
        <v>7</v>
      </c>
      <c r="G1764" s="5" t="s">
        <v>4149</v>
      </c>
      <c r="H1764" s="5" t="s">
        <v>4150</v>
      </c>
      <c r="I1764" s="5">
        <v>35</v>
      </c>
      <c r="L1764" s="5">
        <v>5</v>
      </c>
      <c r="M1764" s="4" t="s">
        <v>6596</v>
      </c>
      <c r="N1764" s="4" t="s">
        <v>6597</v>
      </c>
      <c r="S1764" s="5" t="s">
        <v>254</v>
      </c>
      <c r="T1764" s="5" t="s">
        <v>255</v>
      </c>
      <c r="Y1764" s="5" t="s">
        <v>6603</v>
      </c>
      <c r="Z1764" s="5" t="s">
        <v>6604</v>
      </c>
      <c r="AC1764" s="5">
        <v>44</v>
      </c>
      <c r="AD1764" s="5" t="s">
        <v>583</v>
      </c>
      <c r="AE1764" s="5" t="s">
        <v>584</v>
      </c>
    </row>
    <row r="1765" spans="1:72" ht="13.5" customHeight="1">
      <c r="A1765" s="7" t="str">
        <f>HYPERLINK("http://kyu.snu.ac.kr/sdhj/index.jsp?type=hj/GK14746_00IM0001_132a.jpg","1867_수북면_132a")</f>
        <v>1867_수북면_132a</v>
      </c>
      <c r="B1765" s="4">
        <v>1867</v>
      </c>
      <c r="C1765" s="4" t="s">
        <v>7709</v>
      </c>
      <c r="D1765" s="4" t="s">
        <v>7710</v>
      </c>
      <c r="E1765" s="4">
        <v>1764</v>
      </c>
      <c r="F1765" s="5">
        <v>7</v>
      </c>
      <c r="G1765" s="5" t="s">
        <v>4149</v>
      </c>
      <c r="H1765" s="5" t="s">
        <v>4150</v>
      </c>
      <c r="I1765" s="5">
        <v>35</v>
      </c>
      <c r="L1765" s="5">
        <v>5</v>
      </c>
      <c r="M1765" s="4" t="s">
        <v>6596</v>
      </c>
      <c r="N1765" s="4" t="s">
        <v>6597</v>
      </c>
      <c r="S1765" s="5" t="s">
        <v>254</v>
      </c>
      <c r="T1765" s="5" t="s">
        <v>255</v>
      </c>
      <c r="Y1765" s="5" t="s">
        <v>6605</v>
      </c>
      <c r="Z1765" s="5" t="s">
        <v>6606</v>
      </c>
      <c r="AC1765" s="5">
        <v>40</v>
      </c>
      <c r="AD1765" s="5" t="s">
        <v>649</v>
      </c>
      <c r="AE1765" s="5" t="s">
        <v>650</v>
      </c>
    </row>
    <row r="1766" spans="1:72" ht="13.5" customHeight="1">
      <c r="A1766" s="7" t="str">
        <f>HYPERLINK("http://kyu.snu.ac.kr/sdhj/index.jsp?type=hj/GK14746_00IM0001_132a.jpg","1867_수북면_132a")</f>
        <v>1867_수북면_132a</v>
      </c>
      <c r="B1766" s="4">
        <v>1867</v>
      </c>
      <c r="C1766" s="4" t="s">
        <v>7709</v>
      </c>
      <c r="D1766" s="4" t="s">
        <v>7710</v>
      </c>
      <c r="E1766" s="4">
        <v>1765</v>
      </c>
      <c r="F1766" s="5">
        <v>7</v>
      </c>
      <c r="G1766" s="5" t="s">
        <v>4149</v>
      </c>
      <c r="H1766" s="5" t="s">
        <v>4150</v>
      </c>
      <c r="I1766" s="5">
        <v>35</v>
      </c>
      <c r="L1766" s="5">
        <v>5</v>
      </c>
      <c r="M1766" s="4" t="s">
        <v>6596</v>
      </c>
      <c r="N1766" s="4" t="s">
        <v>6597</v>
      </c>
      <c r="S1766" s="5" t="s">
        <v>114</v>
      </c>
      <c r="T1766" s="5" t="s">
        <v>115</v>
      </c>
      <c r="Y1766" s="5" t="s">
        <v>4480</v>
      </c>
      <c r="Z1766" s="5" t="s">
        <v>4481</v>
      </c>
      <c r="AC1766" s="5">
        <v>27</v>
      </c>
      <c r="AD1766" s="5" t="s">
        <v>174</v>
      </c>
      <c r="AE1766" s="5" t="s">
        <v>175</v>
      </c>
    </row>
    <row r="1767" spans="1:72" ht="13.5" customHeight="1">
      <c r="A1767" s="7" t="str">
        <f>HYPERLINK("http://kyu.snu.ac.kr/sdhj/index.jsp?type=hj/GK14746_00IM0001_132a.jpg","1867_수북면_132a")</f>
        <v>1867_수북면_132a</v>
      </c>
      <c r="B1767" s="4">
        <v>1867</v>
      </c>
      <c r="C1767" s="4" t="s">
        <v>7709</v>
      </c>
      <c r="D1767" s="4" t="s">
        <v>7710</v>
      </c>
      <c r="E1767" s="4">
        <v>1766</v>
      </c>
      <c r="F1767" s="5">
        <v>7</v>
      </c>
      <c r="G1767" s="5" t="s">
        <v>4149</v>
      </c>
      <c r="H1767" s="5" t="s">
        <v>4150</v>
      </c>
      <c r="I1767" s="5">
        <v>35</v>
      </c>
      <c r="L1767" s="5">
        <v>5</v>
      </c>
      <c r="M1767" s="4" t="s">
        <v>6596</v>
      </c>
      <c r="N1767" s="4" t="s">
        <v>6597</v>
      </c>
      <c r="S1767" s="5" t="s">
        <v>114</v>
      </c>
      <c r="T1767" s="5" t="s">
        <v>115</v>
      </c>
      <c r="Y1767" s="5" t="s">
        <v>6607</v>
      </c>
      <c r="Z1767" s="5" t="s">
        <v>6608</v>
      </c>
      <c r="AC1767" s="5">
        <v>24</v>
      </c>
      <c r="AD1767" s="5" t="s">
        <v>268</v>
      </c>
      <c r="AE1767" s="5" t="s">
        <v>269</v>
      </c>
    </row>
    <row r="1768" spans="1:72" ht="13.5" customHeight="1">
      <c r="A1768" s="7" t="str">
        <f>HYPERLINK("http://kyu.snu.ac.kr/sdhj/index.jsp?type=hj/GK14746_00IM0001_132a.jpg","1867_수북면_132a")</f>
        <v>1867_수북면_132a</v>
      </c>
      <c r="B1768" s="4">
        <v>1867</v>
      </c>
      <c r="C1768" s="4" t="s">
        <v>7709</v>
      </c>
      <c r="D1768" s="4" t="s">
        <v>7710</v>
      </c>
      <c r="E1768" s="4">
        <v>1767</v>
      </c>
      <c r="F1768" s="5">
        <v>7</v>
      </c>
      <c r="G1768" s="5" t="s">
        <v>4149</v>
      </c>
      <c r="H1768" s="5" t="s">
        <v>4150</v>
      </c>
      <c r="I1768" s="5">
        <v>35</v>
      </c>
      <c r="L1768" s="5">
        <v>5</v>
      </c>
      <c r="M1768" s="4" t="s">
        <v>6596</v>
      </c>
      <c r="N1768" s="4" t="s">
        <v>6597</v>
      </c>
      <c r="S1768" s="5" t="s">
        <v>114</v>
      </c>
      <c r="T1768" s="5" t="s">
        <v>115</v>
      </c>
      <c r="Y1768" s="5" t="s">
        <v>6609</v>
      </c>
      <c r="Z1768" s="5" t="s">
        <v>6610</v>
      </c>
      <c r="AC1768" s="5">
        <v>13</v>
      </c>
      <c r="AD1768" s="5" t="s">
        <v>765</v>
      </c>
      <c r="AE1768" s="5" t="s">
        <v>766</v>
      </c>
    </row>
    <row r="1769" spans="1:72" ht="13.5" customHeight="1">
      <c r="A1769" s="7" t="str">
        <f>HYPERLINK("http://kyu.snu.ac.kr/sdhj/index.jsp?type=hj/GK14746_00IM0001_132a.jpg","1867_수북면_132a")</f>
        <v>1867_수북면_132a</v>
      </c>
      <c r="B1769" s="4">
        <v>1867</v>
      </c>
      <c r="C1769" s="4" t="s">
        <v>7709</v>
      </c>
      <c r="D1769" s="4" t="s">
        <v>7710</v>
      </c>
      <c r="E1769" s="4">
        <v>1768</v>
      </c>
      <c r="F1769" s="5">
        <v>7</v>
      </c>
      <c r="G1769" s="5" t="s">
        <v>4149</v>
      </c>
      <c r="H1769" s="5" t="s">
        <v>4150</v>
      </c>
      <c r="I1769" s="5">
        <v>36</v>
      </c>
      <c r="J1769" s="5" t="s">
        <v>6611</v>
      </c>
      <c r="K1769" s="5" t="s">
        <v>6612</v>
      </c>
      <c r="L1769" s="5">
        <v>1</v>
      </c>
      <c r="M1769" s="4" t="s">
        <v>6613</v>
      </c>
      <c r="N1769" s="4" t="s">
        <v>6614</v>
      </c>
      <c r="T1769" s="5" t="s">
        <v>7940</v>
      </c>
      <c r="U1769" s="5" t="s">
        <v>369</v>
      </c>
      <c r="V1769" s="5" t="s">
        <v>370</v>
      </c>
      <c r="W1769" s="5" t="s">
        <v>210</v>
      </c>
      <c r="X1769" s="5" t="s">
        <v>211</v>
      </c>
      <c r="Y1769" s="5" t="s">
        <v>6615</v>
      </c>
      <c r="Z1769" s="5" t="s">
        <v>6616</v>
      </c>
      <c r="AC1769" s="5">
        <v>42</v>
      </c>
      <c r="AD1769" s="5" t="s">
        <v>240</v>
      </c>
      <c r="AE1769" s="5" t="s">
        <v>241</v>
      </c>
      <c r="AJ1769" s="5" t="s">
        <v>35</v>
      </c>
      <c r="AK1769" s="5" t="s">
        <v>36</v>
      </c>
      <c r="AL1769" s="5" t="s">
        <v>154</v>
      </c>
      <c r="AM1769" s="5" t="s">
        <v>155</v>
      </c>
      <c r="AT1769" s="5" t="s">
        <v>369</v>
      </c>
      <c r="AU1769" s="5" t="s">
        <v>370</v>
      </c>
      <c r="AV1769" s="5" t="s">
        <v>6617</v>
      </c>
      <c r="AW1769" s="5" t="s">
        <v>6618</v>
      </c>
      <c r="BG1769" s="5" t="s">
        <v>369</v>
      </c>
      <c r="BH1769" s="5" t="s">
        <v>370</v>
      </c>
      <c r="BI1769" s="5" t="s">
        <v>5378</v>
      </c>
      <c r="BJ1769" s="5" t="s">
        <v>5379</v>
      </c>
      <c r="BK1769" s="5" t="s">
        <v>369</v>
      </c>
      <c r="BL1769" s="5" t="s">
        <v>370</v>
      </c>
      <c r="BM1769" s="5" t="s">
        <v>4678</v>
      </c>
      <c r="BN1769" s="5" t="s">
        <v>4679</v>
      </c>
      <c r="BO1769" s="5" t="s">
        <v>369</v>
      </c>
      <c r="BP1769" s="5" t="s">
        <v>370</v>
      </c>
      <c r="BQ1769" s="5" t="s">
        <v>6619</v>
      </c>
      <c r="BR1769" s="5" t="s">
        <v>6620</v>
      </c>
      <c r="BS1769" s="5" t="s">
        <v>428</v>
      </c>
      <c r="BT1769" s="5" t="s">
        <v>429</v>
      </c>
    </row>
    <row r="1770" spans="1:72" ht="13.5" customHeight="1">
      <c r="A1770" s="7" t="str">
        <f>HYPERLINK("http://kyu.snu.ac.kr/sdhj/index.jsp?type=hj/GK14746_00IM0001_132a.jpg","1867_수북면_132a")</f>
        <v>1867_수북면_132a</v>
      </c>
      <c r="B1770" s="4">
        <v>1867</v>
      </c>
      <c r="C1770" s="4" t="s">
        <v>7778</v>
      </c>
      <c r="D1770" s="4" t="s">
        <v>7779</v>
      </c>
      <c r="E1770" s="4">
        <v>1769</v>
      </c>
      <c r="F1770" s="5">
        <v>7</v>
      </c>
      <c r="G1770" s="5" t="s">
        <v>4149</v>
      </c>
      <c r="H1770" s="5" t="s">
        <v>4150</v>
      </c>
      <c r="I1770" s="5">
        <v>36</v>
      </c>
      <c r="L1770" s="5">
        <v>1</v>
      </c>
      <c r="M1770" s="4" t="s">
        <v>6613</v>
      </c>
      <c r="N1770" s="4" t="s">
        <v>6614</v>
      </c>
      <c r="S1770" s="5" t="s">
        <v>96</v>
      </c>
      <c r="T1770" s="5" t="s">
        <v>97</v>
      </c>
      <c r="W1770" s="5" t="s">
        <v>336</v>
      </c>
      <c r="X1770" s="5" t="s">
        <v>337</v>
      </c>
      <c r="Y1770" s="5" t="s">
        <v>22</v>
      </c>
      <c r="Z1770" s="5" t="s">
        <v>23</v>
      </c>
      <c r="AC1770" s="5">
        <v>49</v>
      </c>
      <c r="AD1770" s="5" t="s">
        <v>312</v>
      </c>
      <c r="AE1770" s="5" t="s">
        <v>313</v>
      </c>
      <c r="AJ1770" s="5" t="s">
        <v>35</v>
      </c>
      <c r="AK1770" s="5" t="s">
        <v>36</v>
      </c>
      <c r="AL1770" s="5" t="s">
        <v>342</v>
      </c>
      <c r="AM1770" s="5" t="s">
        <v>343</v>
      </c>
      <c r="AT1770" s="5" t="s">
        <v>314</v>
      </c>
      <c r="AU1770" s="5" t="s">
        <v>315</v>
      </c>
      <c r="AV1770" s="5" t="s">
        <v>6621</v>
      </c>
      <c r="AW1770" s="5" t="s">
        <v>6622</v>
      </c>
      <c r="BG1770" s="5" t="s">
        <v>314</v>
      </c>
      <c r="BH1770" s="5" t="s">
        <v>315</v>
      </c>
      <c r="BI1770" s="5" t="s">
        <v>6623</v>
      </c>
      <c r="BJ1770" s="5" t="s">
        <v>6624</v>
      </c>
      <c r="BK1770" s="5" t="s">
        <v>314</v>
      </c>
      <c r="BL1770" s="5" t="s">
        <v>315</v>
      </c>
      <c r="BM1770" s="5" t="s">
        <v>6625</v>
      </c>
      <c r="BN1770" s="5" t="s">
        <v>6626</v>
      </c>
      <c r="BO1770" s="5" t="s">
        <v>314</v>
      </c>
      <c r="BP1770" s="5" t="s">
        <v>315</v>
      </c>
      <c r="BQ1770" s="5" t="s">
        <v>6627</v>
      </c>
      <c r="BR1770" s="5" t="s">
        <v>6628</v>
      </c>
      <c r="BS1770" s="5" t="s">
        <v>1240</v>
      </c>
      <c r="BT1770" s="5" t="s">
        <v>1241</v>
      </c>
    </row>
    <row r="1771" spans="1:72" ht="13.5" customHeight="1">
      <c r="A1771" s="7" t="str">
        <f>HYPERLINK("http://kyu.snu.ac.kr/sdhj/index.jsp?type=hj/GK14746_00IM0001_132a.jpg","1867_수북면_132a")</f>
        <v>1867_수북면_132a</v>
      </c>
      <c r="B1771" s="4">
        <v>1867</v>
      </c>
      <c r="C1771" s="4" t="s">
        <v>7475</v>
      </c>
      <c r="D1771" s="4" t="s">
        <v>7476</v>
      </c>
      <c r="E1771" s="4">
        <v>1770</v>
      </c>
      <c r="F1771" s="5">
        <v>7</v>
      </c>
      <c r="G1771" s="5" t="s">
        <v>4149</v>
      </c>
      <c r="H1771" s="5" t="s">
        <v>4150</v>
      </c>
      <c r="I1771" s="5">
        <v>36</v>
      </c>
      <c r="L1771" s="5">
        <v>1</v>
      </c>
      <c r="M1771" s="4" t="s">
        <v>6613</v>
      </c>
      <c r="N1771" s="4" t="s">
        <v>6614</v>
      </c>
      <c r="S1771" s="5" t="s">
        <v>254</v>
      </c>
      <c r="T1771" s="5" t="s">
        <v>255</v>
      </c>
      <c r="Y1771" s="5" t="s">
        <v>6629</v>
      </c>
      <c r="Z1771" s="5" t="s">
        <v>6630</v>
      </c>
      <c r="AC1771" s="5">
        <v>44</v>
      </c>
      <c r="AD1771" s="5" t="s">
        <v>583</v>
      </c>
      <c r="AE1771" s="5" t="s">
        <v>584</v>
      </c>
    </row>
    <row r="1772" spans="1:72" ht="13.5" customHeight="1">
      <c r="A1772" s="7" t="str">
        <f>HYPERLINK("http://kyu.snu.ac.kr/sdhj/index.jsp?type=hj/GK14746_00IM0001_132a.jpg","1867_수북면_132a")</f>
        <v>1867_수북면_132a</v>
      </c>
      <c r="B1772" s="4">
        <v>1867</v>
      </c>
      <c r="C1772" s="4" t="s">
        <v>7547</v>
      </c>
      <c r="D1772" s="4" t="s">
        <v>7548</v>
      </c>
      <c r="E1772" s="4">
        <v>1771</v>
      </c>
      <c r="F1772" s="5">
        <v>7</v>
      </c>
      <c r="G1772" s="5" t="s">
        <v>4149</v>
      </c>
      <c r="H1772" s="5" t="s">
        <v>4150</v>
      </c>
      <c r="I1772" s="5">
        <v>36</v>
      </c>
      <c r="L1772" s="5">
        <v>1</v>
      </c>
      <c r="M1772" s="4" t="s">
        <v>6613</v>
      </c>
      <c r="N1772" s="4" t="s">
        <v>6614</v>
      </c>
      <c r="S1772" s="5" t="s">
        <v>254</v>
      </c>
      <c r="T1772" s="5" t="s">
        <v>255</v>
      </c>
      <c r="Y1772" s="5" t="s">
        <v>2236</v>
      </c>
      <c r="Z1772" s="5" t="s">
        <v>2237</v>
      </c>
      <c r="AC1772" s="5">
        <v>29</v>
      </c>
      <c r="AD1772" s="5" t="s">
        <v>120</v>
      </c>
      <c r="AE1772" s="5" t="s">
        <v>121</v>
      </c>
    </row>
    <row r="1773" spans="1:72" ht="13.5" customHeight="1">
      <c r="A1773" s="7" t="str">
        <f>HYPERLINK("http://kyu.snu.ac.kr/sdhj/index.jsp?type=hj/GK14746_00IM0001_132a.jpg","1867_수북면_132a")</f>
        <v>1867_수북면_132a</v>
      </c>
      <c r="B1773" s="4">
        <v>1867</v>
      </c>
      <c r="C1773" s="4" t="s">
        <v>7547</v>
      </c>
      <c r="D1773" s="4" t="s">
        <v>7548</v>
      </c>
      <c r="E1773" s="4">
        <v>1772</v>
      </c>
      <c r="F1773" s="5">
        <v>7</v>
      </c>
      <c r="G1773" s="5" t="s">
        <v>4149</v>
      </c>
      <c r="H1773" s="5" t="s">
        <v>4150</v>
      </c>
      <c r="I1773" s="5">
        <v>36</v>
      </c>
      <c r="L1773" s="5">
        <v>2</v>
      </c>
      <c r="M1773" s="4" t="s">
        <v>6611</v>
      </c>
      <c r="N1773" s="4" t="s">
        <v>6612</v>
      </c>
      <c r="T1773" s="5" t="s">
        <v>7900</v>
      </c>
      <c r="U1773" s="5" t="s">
        <v>369</v>
      </c>
      <c r="V1773" s="5" t="s">
        <v>370</v>
      </c>
      <c r="W1773" s="5" t="s">
        <v>210</v>
      </c>
      <c r="X1773" s="5" t="s">
        <v>211</v>
      </c>
      <c r="Y1773" s="5" t="s">
        <v>6631</v>
      </c>
      <c r="Z1773" s="5" t="s">
        <v>6632</v>
      </c>
      <c r="AC1773" s="5">
        <v>48</v>
      </c>
      <c r="AD1773" s="5" t="s">
        <v>226</v>
      </c>
      <c r="AE1773" s="5" t="s">
        <v>227</v>
      </c>
      <c r="AJ1773" s="5" t="s">
        <v>35</v>
      </c>
      <c r="AK1773" s="5" t="s">
        <v>36</v>
      </c>
      <c r="AL1773" s="5" t="s">
        <v>365</v>
      </c>
      <c r="AM1773" s="5" t="s">
        <v>366</v>
      </c>
      <c r="AT1773" s="5" t="s">
        <v>369</v>
      </c>
      <c r="AU1773" s="5" t="s">
        <v>370</v>
      </c>
      <c r="AV1773" s="5" t="s">
        <v>6633</v>
      </c>
      <c r="AW1773" s="5" t="s">
        <v>6634</v>
      </c>
      <c r="BG1773" s="5" t="s">
        <v>369</v>
      </c>
      <c r="BH1773" s="5" t="s">
        <v>370</v>
      </c>
      <c r="BI1773" s="5" t="s">
        <v>6635</v>
      </c>
      <c r="BJ1773" s="5" t="s">
        <v>93</v>
      </c>
      <c r="BK1773" s="5" t="s">
        <v>369</v>
      </c>
      <c r="BL1773" s="5" t="s">
        <v>370</v>
      </c>
      <c r="BM1773" s="5" t="s">
        <v>5107</v>
      </c>
      <c r="BN1773" s="5" t="s">
        <v>5108</v>
      </c>
      <c r="BO1773" s="5" t="s">
        <v>369</v>
      </c>
      <c r="BP1773" s="5" t="s">
        <v>370</v>
      </c>
      <c r="BQ1773" s="5" t="s">
        <v>6636</v>
      </c>
      <c r="BR1773" s="5" t="s">
        <v>6637</v>
      </c>
      <c r="BS1773" s="5" t="s">
        <v>228</v>
      </c>
      <c r="BT1773" s="5" t="s">
        <v>229</v>
      </c>
    </row>
    <row r="1774" spans="1:72" ht="13.5" customHeight="1">
      <c r="A1774" s="7" t="str">
        <f>HYPERLINK("http://kyu.snu.ac.kr/sdhj/index.jsp?type=hj/GK14746_00IM0001_132b.jpg","1867_수북면_132b")</f>
        <v>1867_수북면_132b</v>
      </c>
      <c r="B1774" s="4">
        <v>1867</v>
      </c>
      <c r="C1774" s="4" t="s">
        <v>8320</v>
      </c>
      <c r="D1774" s="4" t="s">
        <v>8321</v>
      </c>
      <c r="E1774" s="4">
        <v>1773</v>
      </c>
      <c r="F1774" s="5">
        <v>7</v>
      </c>
      <c r="G1774" s="5" t="s">
        <v>4149</v>
      </c>
      <c r="H1774" s="5" t="s">
        <v>4150</v>
      </c>
      <c r="I1774" s="5">
        <v>36</v>
      </c>
      <c r="L1774" s="5">
        <v>2</v>
      </c>
      <c r="M1774" s="4" t="s">
        <v>6611</v>
      </c>
      <c r="N1774" s="4" t="s">
        <v>6612</v>
      </c>
      <c r="S1774" s="5" t="s">
        <v>96</v>
      </c>
      <c r="T1774" s="5" t="s">
        <v>97</v>
      </c>
      <c r="W1774" s="5" t="s">
        <v>78</v>
      </c>
      <c r="X1774" s="5" t="s">
        <v>79</v>
      </c>
      <c r="Y1774" s="5" t="s">
        <v>22</v>
      </c>
      <c r="Z1774" s="5" t="s">
        <v>23</v>
      </c>
      <c r="AC1774" s="5">
        <v>44</v>
      </c>
      <c r="AD1774" s="5" t="s">
        <v>583</v>
      </c>
      <c r="AE1774" s="5" t="s">
        <v>584</v>
      </c>
      <c r="AJ1774" s="5" t="s">
        <v>35</v>
      </c>
      <c r="AK1774" s="5" t="s">
        <v>36</v>
      </c>
      <c r="AL1774" s="5" t="s">
        <v>160</v>
      </c>
      <c r="AM1774" s="5" t="s">
        <v>161</v>
      </c>
      <c r="AT1774" s="5" t="s">
        <v>102</v>
      </c>
      <c r="AU1774" s="5" t="s">
        <v>103</v>
      </c>
      <c r="AV1774" s="5" t="s">
        <v>6170</v>
      </c>
      <c r="AW1774" s="5" t="s">
        <v>6171</v>
      </c>
      <c r="BG1774" s="5" t="s">
        <v>102</v>
      </c>
      <c r="BH1774" s="5" t="s">
        <v>103</v>
      </c>
      <c r="BI1774" s="5" t="s">
        <v>6638</v>
      </c>
      <c r="BJ1774" s="5" t="s">
        <v>6639</v>
      </c>
      <c r="BK1774" s="5" t="s">
        <v>102</v>
      </c>
      <c r="BL1774" s="5" t="s">
        <v>103</v>
      </c>
      <c r="BM1774" s="5" t="s">
        <v>1828</v>
      </c>
      <c r="BN1774" s="5" t="s">
        <v>1829</v>
      </c>
      <c r="BO1774" s="5" t="s">
        <v>102</v>
      </c>
      <c r="BP1774" s="5" t="s">
        <v>103</v>
      </c>
      <c r="BQ1774" s="5" t="s">
        <v>6640</v>
      </c>
      <c r="BR1774" s="5" t="s">
        <v>6641</v>
      </c>
      <c r="BS1774" s="5" t="s">
        <v>154</v>
      </c>
      <c r="BT1774" s="5" t="s">
        <v>155</v>
      </c>
    </row>
    <row r="1775" spans="1:72" ht="13.5" customHeight="1">
      <c r="A1775" s="7" t="str">
        <f>HYPERLINK("http://kyu.snu.ac.kr/sdhj/index.jsp?type=hj/GK14746_00IM0001_132b.jpg","1867_수북면_132b")</f>
        <v>1867_수북면_132b</v>
      </c>
      <c r="B1775" s="4">
        <v>1867</v>
      </c>
      <c r="C1775" s="4" t="s">
        <v>8393</v>
      </c>
      <c r="D1775" s="4" t="s">
        <v>8394</v>
      </c>
      <c r="E1775" s="4">
        <v>1774</v>
      </c>
      <c r="F1775" s="5">
        <v>7</v>
      </c>
      <c r="G1775" s="5" t="s">
        <v>4149</v>
      </c>
      <c r="H1775" s="5" t="s">
        <v>4150</v>
      </c>
      <c r="I1775" s="5">
        <v>36</v>
      </c>
      <c r="L1775" s="5">
        <v>2</v>
      </c>
      <c r="M1775" s="4" t="s">
        <v>6611</v>
      </c>
      <c r="N1775" s="4" t="s">
        <v>6612</v>
      </c>
      <c r="S1775" s="5" t="s">
        <v>2448</v>
      </c>
      <c r="T1775" s="5" t="s">
        <v>2449</v>
      </c>
      <c r="Y1775" s="5" t="s">
        <v>6642</v>
      </c>
      <c r="Z1775" s="5" t="s">
        <v>6643</v>
      </c>
      <c r="AC1775" s="5">
        <v>50</v>
      </c>
      <c r="AD1775" s="5" t="s">
        <v>194</v>
      </c>
      <c r="AE1775" s="5" t="s">
        <v>195</v>
      </c>
    </row>
    <row r="1776" spans="1:72" ht="13.5" customHeight="1">
      <c r="A1776" s="7" t="str">
        <f>HYPERLINK("http://kyu.snu.ac.kr/sdhj/index.jsp?type=hj/GK14746_00IM0001_132b.jpg","1867_수북면_132b")</f>
        <v>1867_수북면_132b</v>
      </c>
      <c r="B1776" s="4">
        <v>1867</v>
      </c>
      <c r="C1776" s="4" t="s">
        <v>7475</v>
      </c>
      <c r="D1776" s="4" t="s">
        <v>7476</v>
      </c>
      <c r="E1776" s="4">
        <v>1775</v>
      </c>
      <c r="F1776" s="5">
        <v>7</v>
      </c>
      <c r="G1776" s="5" t="s">
        <v>4149</v>
      </c>
      <c r="H1776" s="5" t="s">
        <v>4150</v>
      </c>
      <c r="I1776" s="5">
        <v>36</v>
      </c>
      <c r="L1776" s="5">
        <v>2</v>
      </c>
      <c r="M1776" s="4" t="s">
        <v>6611</v>
      </c>
      <c r="N1776" s="4" t="s">
        <v>6612</v>
      </c>
      <c r="S1776" s="5" t="s">
        <v>254</v>
      </c>
      <c r="T1776" s="5" t="s">
        <v>255</v>
      </c>
      <c r="Y1776" s="5" t="s">
        <v>6644</v>
      </c>
      <c r="Z1776" s="5" t="s">
        <v>6645</v>
      </c>
      <c r="AC1776" s="5">
        <v>40</v>
      </c>
      <c r="AD1776" s="5" t="s">
        <v>649</v>
      </c>
      <c r="AE1776" s="5" t="s">
        <v>650</v>
      </c>
    </row>
    <row r="1777" spans="1:72" ht="13.5" customHeight="1">
      <c r="A1777" s="7" t="str">
        <f>HYPERLINK("http://kyu.snu.ac.kr/sdhj/index.jsp?type=hj/GK14746_00IM0001_132b.jpg","1867_수북면_132b")</f>
        <v>1867_수북면_132b</v>
      </c>
      <c r="B1777" s="4">
        <v>1867</v>
      </c>
      <c r="C1777" s="4" t="s">
        <v>7475</v>
      </c>
      <c r="D1777" s="4" t="s">
        <v>7476</v>
      </c>
      <c r="E1777" s="4">
        <v>1776</v>
      </c>
      <c r="F1777" s="5">
        <v>7</v>
      </c>
      <c r="G1777" s="5" t="s">
        <v>4149</v>
      </c>
      <c r="H1777" s="5" t="s">
        <v>4150</v>
      </c>
      <c r="I1777" s="5">
        <v>36</v>
      </c>
      <c r="L1777" s="5">
        <v>3</v>
      </c>
      <c r="M1777" s="4" t="s">
        <v>6646</v>
      </c>
      <c r="N1777" s="4" t="s">
        <v>6647</v>
      </c>
      <c r="T1777" s="5" t="s">
        <v>7587</v>
      </c>
      <c r="U1777" s="5" t="s">
        <v>369</v>
      </c>
      <c r="V1777" s="5" t="s">
        <v>370</v>
      </c>
      <c r="W1777" s="5" t="s">
        <v>595</v>
      </c>
      <c r="X1777" s="5" t="s">
        <v>596</v>
      </c>
      <c r="Y1777" s="5" t="s">
        <v>6648</v>
      </c>
      <c r="Z1777" s="5" t="s">
        <v>6649</v>
      </c>
      <c r="AC1777" s="5">
        <v>37</v>
      </c>
      <c r="AD1777" s="5" t="s">
        <v>414</v>
      </c>
      <c r="AE1777" s="5" t="s">
        <v>415</v>
      </c>
      <c r="AJ1777" s="5" t="s">
        <v>35</v>
      </c>
      <c r="AK1777" s="5" t="s">
        <v>36</v>
      </c>
      <c r="AL1777" s="5" t="s">
        <v>428</v>
      </c>
      <c r="AM1777" s="5" t="s">
        <v>429</v>
      </c>
      <c r="AT1777" s="5" t="s">
        <v>369</v>
      </c>
      <c r="AU1777" s="5" t="s">
        <v>370</v>
      </c>
      <c r="AV1777" s="5" t="s">
        <v>6650</v>
      </c>
      <c r="AW1777" s="5" t="s">
        <v>3036</v>
      </c>
      <c r="BG1777" s="5" t="s">
        <v>369</v>
      </c>
      <c r="BH1777" s="5" t="s">
        <v>370</v>
      </c>
      <c r="BI1777" s="5" t="s">
        <v>5309</v>
      </c>
      <c r="BJ1777" s="5" t="s">
        <v>1618</v>
      </c>
      <c r="BK1777" s="5" t="s">
        <v>369</v>
      </c>
      <c r="BL1777" s="5" t="s">
        <v>370</v>
      </c>
      <c r="BM1777" s="5" t="s">
        <v>6651</v>
      </c>
      <c r="BN1777" s="5" t="s">
        <v>5201</v>
      </c>
      <c r="BO1777" s="5" t="s">
        <v>369</v>
      </c>
      <c r="BP1777" s="5" t="s">
        <v>370</v>
      </c>
      <c r="BQ1777" s="5" t="s">
        <v>6652</v>
      </c>
      <c r="BR1777" s="5" t="s">
        <v>6653</v>
      </c>
      <c r="BS1777" s="5" t="s">
        <v>906</v>
      </c>
      <c r="BT1777" s="5" t="s">
        <v>907</v>
      </c>
    </row>
    <row r="1778" spans="1:72" ht="13.5" customHeight="1">
      <c r="A1778" s="7" t="str">
        <f>HYPERLINK("http://kyu.snu.ac.kr/sdhj/index.jsp?type=hj/GK14746_00IM0001_132b.jpg","1867_수북면_132b")</f>
        <v>1867_수북면_132b</v>
      </c>
      <c r="B1778" s="4">
        <v>1867</v>
      </c>
      <c r="C1778" s="4" t="s">
        <v>7596</v>
      </c>
      <c r="D1778" s="4" t="s">
        <v>7597</v>
      </c>
      <c r="E1778" s="4">
        <v>1777</v>
      </c>
      <c r="F1778" s="5">
        <v>7</v>
      </c>
      <c r="G1778" s="5" t="s">
        <v>4149</v>
      </c>
      <c r="H1778" s="5" t="s">
        <v>4150</v>
      </c>
      <c r="I1778" s="5">
        <v>36</v>
      </c>
      <c r="L1778" s="5">
        <v>3</v>
      </c>
      <c r="M1778" s="4" t="s">
        <v>6646</v>
      </c>
      <c r="N1778" s="4" t="s">
        <v>6647</v>
      </c>
      <c r="S1778" s="5" t="s">
        <v>1807</v>
      </c>
      <c r="T1778" s="5" t="s">
        <v>1808</v>
      </c>
      <c r="Y1778" s="5" t="s">
        <v>5307</v>
      </c>
      <c r="Z1778" s="5" t="s">
        <v>5308</v>
      </c>
      <c r="AC1778" s="5">
        <v>40</v>
      </c>
      <c r="AD1778" s="5" t="s">
        <v>649</v>
      </c>
      <c r="AE1778" s="5" t="s">
        <v>650</v>
      </c>
    </row>
    <row r="1779" spans="1:72" ht="13.5" customHeight="1">
      <c r="A1779" s="7" t="str">
        <f>HYPERLINK("http://kyu.snu.ac.kr/sdhj/index.jsp?type=hj/GK14746_00IM0001_132b.jpg","1867_수북면_132b")</f>
        <v>1867_수북면_132b</v>
      </c>
      <c r="B1779" s="4">
        <v>1867</v>
      </c>
      <c r="C1779" s="4" t="s">
        <v>7592</v>
      </c>
      <c r="D1779" s="4" t="s">
        <v>7593</v>
      </c>
      <c r="E1779" s="4">
        <v>1778</v>
      </c>
      <c r="F1779" s="5">
        <v>7</v>
      </c>
      <c r="G1779" s="5" t="s">
        <v>4149</v>
      </c>
      <c r="H1779" s="5" t="s">
        <v>4150</v>
      </c>
      <c r="I1779" s="5">
        <v>36</v>
      </c>
      <c r="L1779" s="5">
        <v>3</v>
      </c>
      <c r="M1779" s="4" t="s">
        <v>6646</v>
      </c>
      <c r="N1779" s="4" t="s">
        <v>6647</v>
      </c>
      <c r="S1779" s="5" t="s">
        <v>114</v>
      </c>
      <c r="T1779" s="5" t="s">
        <v>115</v>
      </c>
      <c r="Y1779" s="5" t="s">
        <v>4867</v>
      </c>
      <c r="Z1779" s="5" t="s">
        <v>3190</v>
      </c>
      <c r="AC1779" s="5">
        <v>17</v>
      </c>
      <c r="AD1779" s="5" t="s">
        <v>1961</v>
      </c>
      <c r="AE1779" s="5" t="s">
        <v>1962</v>
      </c>
    </row>
    <row r="1780" spans="1:72" ht="13.5" customHeight="1">
      <c r="A1780" s="7" t="str">
        <f>HYPERLINK("http://kyu.snu.ac.kr/sdhj/index.jsp?type=hj/GK14746_00IM0001_132b.jpg","1867_수북면_132b")</f>
        <v>1867_수북면_132b</v>
      </c>
      <c r="B1780" s="4">
        <v>1867</v>
      </c>
      <c r="C1780" s="4" t="s">
        <v>7592</v>
      </c>
      <c r="D1780" s="4" t="s">
        <v>7593</v>
      </c>
      <c r="E1780" s="4">
        <v>1779</v>
      </c>
      <c r="F1780" s="5">
        <v>7</v>
      </c>
      <c r="G1780" s="5" t="s">
        <v>4149</v>
      </c>
      <c r="H1780" s="5" t="s">
        <v>4150</v>
      </c>
      <c r="I1780" s="5">
        <v>36</v>
      </c>
      <c r="L1780" s="5">
        <v>4</v>
      </c>
      <c r="M1780" s="4" t="s">
        <v>6654</v>
      </c>
      <c r="N1780" s="4" t="s">
        <v>6655</v>
      </c>
      <c r="T1780" s="5" t="s">
        <v>8292</v>
      </c>
      <c r="U1780" s="5" t="s">
        <v>369</v>
      </c>
      <c r="V1780" s="5" t="s">
        <v>370</v>
      </c>
      <c r="W1780" s="5" t="s">
        <v>336</v>
      </c>
      <c r="X1780" s="5" t="s">
        <v>337</v>
      </c>
      <c r="Y1780" s="5" t="s">
        <v>6656</v>
      </c>
      <c r="Z1780" s="5" t="s">
        <v>6657</v>
      </c>
      <c r="AC1780" s="5">
        <v>63</v>
      </c>
      <c r="AD1780" s="5" t="s">
        <v>2512</v>
      </c>
      <c r="AE1780" s="5" t="s">
        <v>2513</v>
      </c>
      <c r="AJ1780" s="5" t="s">
        <v>35</v>
      </c>
      <c r="AK1780" s="5" t="s">
        <v>36</v>
      </c>
      <c r="AL1780" s="5" t="s">
        <v>342</v>
      </c>
      <c r="AM1780" s="5" t="s">
        <v>343</v>
      </c>
      <c r="AT1780" s="5" t="s">
        <v>369</v>
      </c>
      <c r="AU1780" s="5" t="s">
        <v>370</v>
      </c>
      <c r="AV1780" s="5" t="s">
        <v>6658</v>
      </c>
      <c r="AW1780" s="5" t="s">
        <v>6659</v>
      </c>
      <c r="BG1780" s="5" t="s">
        <v>369</v>
      </c>
      <c r="BH1780" s="5" t="s">
        <v>370</v>
      </c>
      <c r="BI1780" s="5" t="s">
        <v>2182</v>
      </c>
      <c r="BJ1780" s="5" t="s">
        <v>2183</v>
      </c>
      <c r="BK1780" s="5" t="s">
        <v>369</v>
      </c>
      <c r="BL1780" s="5" t="s">
        <v>370</v>
      </c>
      <c r="BM1780" s="5" t="s">
        <v>4629</v>
      </c>
      <c r="BN1780" s="5" t="s">
        <v>4630</v>
      </c>
      <c r="BO1780" s="5" t="s">
        <v>369</v>
      </c>
      <c r="BP1780" s="5" t="s">
        <v>370</v>
      </c>
      <c r="BQ1780" s="5" t="s">
        <v>8493</v>
      </c>
      <c r="BR1780" s="5" t="s">
        <v>4632</v>
      </c>
      <c r="BS1780" s="5" t="s">
        <v>8295</v>
      </c>
      <c r="BT1780" s="5" t="s">
        <v>8296</v>
      </c>
    </row>
    <row r="1781" spans="1:72" ht="13.5" customHeight="1">
      <c r="A1781" s="7" t="str">
        <f>HYPERLINK("http://kyu.snu.ac.kr/sdhj/index.jsp?type=hj/GK14746_00IM0001_132b.jpg","1867_수북면_132b")</f>
        <v>1867_수북면_132b</v>
      </c>
      <c r="B1781" s="4">
        <v>1867</v>
      </c>
      <c r="C1781" s="4" t="s">
        <v>7931</v>
      </c>
      <c r="D1781" s="4" t="s">
        <v>7932</v>
      </c>
      <c r="E1781" s="4">
        <v>1780</v>
      </c>
      <c r="F1781" s="5">
        <v>7</v>
      </c>
      <c r="G1781" s="5" t="s">
        <v>4149</v>
      </c>
      <c r="H1781" s="5" t="s">
        <v>4150</v>
      </c>
      <c r="I1781" s="5">
        <v>36</v>
      </c>
      <c r="L1781" s="5">
        <v>4</v>
      </c>
      <c r="M1781" s="4" t="s">
        <v>6654</v>
      </c>
      <c r="N1781" s="4" t="s">
        <v>6655</v>
      </c>
      <c r="S1781" s="5" t="s">
        <v>96</v>
      </c>
      <c r="T1781" s="5" t="s">
        <v>97</v>
      </c>
      <c r="W1781" s="5" t="s">
        <v>78</v>
      </c>
      <c r="X1781" s="5" t="s">
        <v>79</v>
      </c>
      <c r="Y1781" s="5" t="s">
        <v>22</v>
      </c>
      <c r="Z1781" s="5" t="s">
        <v>23</v>
      </c>
      <c r="AC1781" s="5">
        <v>65</v>
      </c>
      <c r="AD1781" s="5" t="s">
        <v>2014</v>
      </c>
      <c r="AE1781" s="5" t="s">
        <v>2015</v>
      </c>
      <c r="AJ1781" s="5" t="s">
        <v>35</v>
      </c>
      <c r="AK1781" s="5" t="s">
        <v>36</v>
      </c>
      <c r="AL1781" s="5" t="s">
        <v>160</v>
      </c>
      <c r="AM1781" s="5" t="s">
        <v>161</v>
      </c>
      <c r="AT1781" s="5" t="s">
        <v>369</v>
      </c>
      <c r="AU1781" s="5" t="s">
        <v>370</v>
      </c>
      <c r="AV1781" s="5" t="s">
        <v>6660</v>
      </c>
      <c r="AW1781" s="5" t="s">
        <v>6661</v>
      </c>
      <c r="BG1781" s="5" t="s">
        <v>369</v>
      </c>
      <c r="BH1781" s="5" t="s">
        <v>370</v>
      </c>
      <c r="BI1781" s="5" t="s">
        <v>6662</v>
      </c>
      <c r="BJ1781" s="5" t="s">
        <v>3637</v>
      </c>
      <c r="BK1781" s="5" t="s">
        <v>369</v>
      </c>
      <c r="BL1781" s="5" t="s">
        <v>370</v>
      </c>
      <c r="BM1781" s="5" t="s">
        <v>6663</v>
      </c>
      <c r="BN1781" s="5" t="s">
        <v>6664</v>
      </c>
      <c r="BO1781" s="5" t="s">
        <v>369</v>
      </c>
      <c r="BP1781" s="5" t="s">
        <v>370</v>
      </c>
      <c r="BQ1781" s="5" t="s">
        <v>6665</v>
      </c>
      <c r="BR1781" s="5" t="s">
        <v>6666</v>
      </c>
      <c r="BS1781" s="5" t="s">
        <v>322</v>
      </c>
      <c r="BT1781" s="5" t="s">
        <v>323</v>
      </c>
    </row>
    <row r="1782" spans="1:72" ht="13.5" customHeight="1">
      <c r="A1782" s="7" t="str">
        <f>HYPERLINK("http://kyu.snu.ac.kr/sdhj/index.jsp?type=hj/GK14746_00IM0001_132b.jpg","1867_수북면_132b")</f>
        <v>1867_수북면_132b</v>
      </c>
      <c r="B1782" s="4">
        <v>1867</v>
      </c>
      <c r="C1782" s="4" t="s">
        <v>8494</v>
      </c>
      <c r="D1782" s="4" t="s">
        <v>8495</v>
      </c>
      <c r="E1782" s="4">
        <v>1781</v>
      </c>
      <c r="F1782" s="5">
        <v>7</v>
      </c>
      <c r="G1782" s="5" t="s">
        <v>4149</v>
      </c>
      <c r="H1782" s="5" t="s">
        <v>4150</v>
      </c>
      <c r="I1782" s="5">
        <v>36</v>
      </c>
      <c r="L1782" s="5">
        <v>4</v>
      </c>
      <c r="M1782" s="4" t="s">
        <v>6654</v>
      </c>
      <c r="N1782" s="4" t="s">
        <v>6655</v>
      </c>
      <c r="S1782" s="5" t="s">
        <v>114</v>
      </c>
      <c r="T1782" s="5" t="s">
        <v>115</v>
      </c>
      <c r="Y1782" s="5" t="s">
        <v>2236</v>
      </c>
      <c r="Z1782" s="5" t="s">
        <v>2237</v>
      </c>
      <c r="AC1782" s="5">
        <v>42</v>
      </c>
      <c r="AD1782" s="5" t="s">
        <v>240</v>
      </c>
      <c r="AE1782" s="5" t="s">
        <v>241</v>
      </c>
    </row>
    <row r="1783" spans="1:72" ht="13.5" customHeight="1">
      <c r="A1783" s="7" t="str">
        <f>HYPERLINK("http://kyu.snu.ac.kr/sdhj/index.jsp?type=hj/GK14746_00IM0001_132b.jpg","1867_수북면_132b")</f>
        <v>1867_수북면_132b</v>
      </c>
      <c r="B1783" s="4">
        <v>1867</v>
      </c>
      <c r="C1783" s="4" t="s">
        <v>7888</v>
      </c>
      <c r="D1783" s="4" t="s">
        <v>7889</v>
      </c>
      <c r="E1783" s="4">
        <v>1782</v>
      </c>
      <c r="F1783" s="5">
        <v>7</v>
      </c>
      <c r="G1783" s="5" t="s">
        <v>4149</v>
      </c>
      <c r="H1783" s="5" t="s">
        <v>4150</v>
      </c>
      <c r="I1783" s="5">
        <v>36</v>
      </c>
      <c r="L1783" s="5">
        <v>4</v>
      </c>
      <c r="M1783" s="4" t="s">
        <v>6654</v>
      </c>
      <c r="N1783" s="4" t="s">
        <v>6655</v>
      </c>
      <c r="S1783" s="5" t="s">
        <v>114</v>
      </c>
      <c r="T1783" s="5" t="s">
        <v>115</v>
      </c>
      <c r="Y1783" s="5" t="s">
        <v>6667</v>
      </c>
      <c r="Z1783" s="5" t="s">
        <v>8496</v>
      </c>
      <c r="AC1783" s="5">
        <v>35</v>
      </c>
      <c r="AD1783" s="5" t="s">
        <v>276</v>
      </c>
      <c r="AE1783" s="5" t="s">
        <v>277</v>
      </c>
    </row>
    <row r="1784" spans="1:72" ht="13.5" customHeight="1">
      <c r="A1784" s="7" t="str">
        <f>HYPERLINK("http://kyu.snu.ac.kr/sdhj/index.jsp?type=hj/GK14746_00IM0001_132b.jpg","1867_수북면_132b")</f>
        <v>1867_수북면_132b</v>
      </c>
      <c r="B1784" s="4">
        <v>1867</v>
      </c>
      <c r="C1784" s="4" t="s">
        <v>7888</v>
      </c>
      <c r="D1784" s="4" t="s">
        <v>7889</v>
      </c>
      <c r="E1784" s="4">
        <v>1783</v>
      </c>
      <c r="F1784" s="5">
        <v>7</v>
      </c>
      <c r="G1784" s="5" t="s">
        <v>4149</v>
      </c>
      <c r="H1784" s="5" t="s">
        <v>4150</v>
      </c>
      <c r="I1784" s="5">
        <v>36</v>
      </c>
      <c r="L1784" s="5">
        <v>4</v>
      </c>
      <c r="M1784" s="4" t="s">
        <v>6654</v>
      </c>
      <c r="N1784" s="4" t="s">
        <v>6655</v>
      </c>
      <c r="S1784" s="5" t="s">
        <v>114</v>
      </c>
      <c r="T1784" s="5" t="s">
        <v>115</v>
      </c>
      <c r="Y1784" s="5" t="s">
        <v>6668</v>
      </c>
      <c r="Z1784" s="5" t="s">
        <v>6669</v>
      </c>
      <c r="AC1784" s="5">
        <v>29</v>
      </c>
      <c r="AD1784" s="5" t="s">
        <v>120</v>
      </c>
      <c r="AE1784" s="5" t="s">
        <v>121</v>
      </c>
    </row>
    <row r="1785" spans="1:72" ht="13.5" customHeight="1">
      <c r="A1785" s="7" t="str">
        <f>HYPERLINK("http://kyu.snu.ac.kr/sdhj/index.jsp?type=hj/GK14746_00IM0001_132b.jpg","1867_수북면_132b")</f>
        <v>1867_수북면_132b</v>
      </c>
      <c r="B1785" s="4">
        <v>1867</v>
      </c>
      <c r="C1785" s="4" t="s">
        <v>7888</v>
      </c>
      <c r="D1785" s="4" t="s">
        <v>7889</v>
      </c>
      <c r="E1785" s="4">
        <v>1784</v>
      </c>
      <c r="F1785" s="5">
        <v>7</v>
      </c>
      <c r="G1785" s="5" t="s">
        <v>4149</v>
      </c>
      <c r="H1785" s="5" t="s">
        <v>4150</v>
      </c>
      <c r="I1785" s="5">
        <v>36</v>
      </c>
      <c r="L1785" s="5">
        <v>4</v>
      </c>
      <c r="M1785" s="4" t="s">
        <v>6654</v>
      </c>
      <c r="N1785" s="4" t="s">
        <v>6655</v>
      </c>
      <c r="S1785" s="5" t="s">
        <v>254</v>
      </c>
      <c r="T1785" s="5" t="s">
        <v>255</v>
      </c>
      <c r="Y1785" s="5" t="s">
        <v>4625</v>
      </c>
      <c r="Z1785" s="5" t="s">
        <v>4626</v>
      </c>
      <c r="AC1785" s="5">
        <v>40</v>
      </c>
      <c r="AD1785" s="5" t="s">
        <v>649</v>
      </c>
      <c r="AE1785" s="5" t="s">
        <v>650</v>
      </c>
    </row>
    <row r="1786" spans="1:72" ht="13.5" customHeight="1">
      <c r="A1786" s="7" t="str">
        <f>HYPERLINK("http://kyu.snu.ac.kr/sdhj/index.jsp?type=hj/GK14746_00IM0001_132b.jpg","1867_수북면_132b")</f>
        <v>1867_수북면_132b</v>
      </c>
      <c r="B1786" s="4">
        <v>1867</v>
      </c>
      <c r="C1786" s="4" t="s">
        <v>7888</v>
      </c>
      <c r="D1786" s="4" t="s">
        <v>7889</v>
      </c>
      <c r="E1786" s="4">
        <v>1785</v>
      </c>
      <c r="F1786" s="5">
        <v>7</v>
      </c>
      <c r="G1786" s="5" t="s">
        <v>4149</v>
      </c>
      <c r="H1786" s="5" t="s">
        <v>4150</v>
      </c>
      <c r="I1786" s="5">
        <v>36</v>
      </c>
      <c r="L1786" s="5">
        <v>4</v>
      </c>
      <c r="M1786" s="4" t="s">
        <v>6654</v>
      </c>
      <c r="N1786" s="4" t="s">
        <v>6655</v>
      </c>
      <c r="S1786" s="5" t="s">
        <v>2162</v>
      </c>
      <c r="T1786" s="5" t="s">
        <v>2163</v>
      </c>
      <c r="W1786" s="5" t="s">
        <v>210</v>
      </c>
      <c r="X1786" s="5" t="s">
        <v>211</v>
      </c>
      <c r="Y1786" s="5" t="s">
        <v>22</v>
      </c>
      <c r="Z1786" s="5" t="s">
        <v>23</v>
      </c>
      <c r="AC1786" s="5">
        <v>40</v>
      </c>
      <c r="AD1786" s="5" t="s">
        <v>649</v>
      </c>
      <c r="AE1786" s="5" t="s">
        <v>650</v>
      </c>
    </row>
    <row r="1787" spans="1:72" ht="13.5" customHeight="1">
      <c r="A1787" s="7" t="str">
        <f>HYPERLINK("http://kyu.snu.ac.kr/sdhj/index.jsp?type=hj/GK14746_00IM0001_132b.jpg","1867_수북면_132b")</f>
        <v>1867_수북면_132b</v>
      </c>
      <c r="B1787" s="4">
        <v>1867</v>
      </c>
      <c r="C1787" s="4" t="s">
        <v>7888</v>
      </c>
      <c r="D1787" s="4" t="s">
        <v>7889</v>
      </c>
      <c r="E1787" s="4">
        <v>1786</v>
      </c>
      <c r="F1787" s="5">
        <v>7</v>
      </c>
      <c r="G1787" s="5" t="s">
        <v>4149</v>
      </c>
      <c r="H1787" s="5" t="s">
        <v>4150</v>
      </c>
      <c r="I1787" s="5">
        <v>36</v>
      </c>
      <c r="L1787" s="5">
        <v>5</v>
      </c>
      <c r="M1787" s="4" t="s">
        <v>6670</v>
      </c>
      <c r="N1787" s="4" t="s">
        <v>6671</v>
      </c>
      <c r="T1787" s="5" t="s">
        <v>7543</v>
      </c>
      <c r="U1787" s="5" t="s">
        <v>369</v>
      </c>
      <c r="V1787" s="5" t="s">
        <v>370</v>
      </c>
      <c r="W1787" s="5" t="s">
        <v>595</v>
      </c>
      <c r="X1787" s="5" t="s">
        <v>596</v>
      </c>
      <c r="Y1787" s="5" t="s">
        <v>2976</v>
      </c>
      <c r="Z1787" s="5" t="s">
        <v>2977</v>
      </c>
      <c r="AC1787" s="5">
        <v>18</v>
      </c>
      <c r="AD1787" s="5" t="s">
        <v>888</v>
      </c>
      <c r="AE1787" s="5" t="s">
        <v>889</v>
      </c>
      <c r="AJ1787" s="5" t="s">
        <v>35</v>
      </c>
      <c r="AK1787" s="5" t="s">
        <v>36</v>
      </c>
      <c r="AL1787" s="5" t="s">
        <v>428</v>
      </c>
      <c r="AM1787" s="5" t="s">
        <v>429</v>
      </c>
      <c r="AT1787" s="5" t="s">
        <v>369</v>
      </c>
      <c r="AU1787" s="5" t="s">
        <v>370</v>
      </c>
      <c r="AV1787" s="5" t="s">
        <v>6672</v>
      </c>
      <c r="AW1787" s="5" t="s">
        <v>6673</v>
      </c>
      <c r="BG1787" s="5" t="s">
        <v>369</v>
      </c>
      <c r="BH1787" s="5" t="s">
        <v>370</v>
      </c>
      <c r="BI1787" s="5" t="s">
        <v>6674</v>
      </c>
      <c r="BJ1787" s="5" t="s">
        <v>6675</v>
      </c>
      <c r="BK1787" s="5" t="s">
        <v>369</v>
      </c>
      <c r="BL1787" s="5" t="s">
        <v>370</v>
      </c>
      <c r="BM1787" s="5" t="s">
        <v>6676</v>
      </c>
      <c r="BN1787" s="5" t="s">
        <v>6677</v>
      </c>
      <c r="BO1787" s="5" t="s">
        <v>369</v>
      </c>
      <c r="BP1787" s="5" t="s">
        <v>370</v>
      </c>
      <c r="BQ1787" s="5" t="s">
        <v>6678</v>
      </c>
      <c r="BR1787" s="5" t="s">
        <v>6679</v>
      </c>
      <c r="BS1787" s="5" t="s">
        <v>242</v>
      </c>
      <c r="BT1787" s="5" t="s">
        <v>243</v>
      </c>
    </row>
    <row r="1788" spans="1:72" ht="13.5" customHeight="1">
      <c r="A1788" s="7" t="str">
        <f>HYPERLINK("http://kyu.snu.ac.kr/sdhj/index.jsp?type=hj/GK14746_00IM0001_132b.jpg","1867_수북면_132b")</f>
        <v>1867_수북면_132b</v>
      </c>
      <c r="B1788" s="4">
        <v>1867</v>
      </c>
      <c r="C1788" s="4" t="s">
        <v>8286</v>
      </c>
      <c r="D1788" s="4" t="s">
        <v>8287</v>
      </c>
      <c r="E1788" s="4">
        <v>1787</v>
      </c>
      <c r="F1788" s="5">
        <v>7</v>
      </c>
      <c r="G1788" s="5" t="s">
        <v>4149</v>
      </c>
      <c r="H1788" s="5" t="s">
        <v>4150</v>
      </c>
      <c r="I1788" s="5">
        <v>36</v>
      </c>
      <c r="L1788" s="5">
        <v>5</v>
      </c>
      <c r="M1788" s="4" t="s">
        <v>6670</v>
      </c>
      <c r="N1788" s="4" t="s">
        <v>6671</v>
      </c>
      <c r="S1788" s="5" t="s">
        <v>1807</v>
      </c>
      <c r="T1788" s="5" t="s">
        <v>1808</v>
      </c>
      <c r="Y1788" s="5" t="s">
        <v>6680</v>
      </c>
      <c r="Z1788" s="5" t="s">
        <v>6681</v>
      </c>
      <c r="AC1788" s="5">
        <v>58</v>
      </c>
      <c r="AD1788" s="5" t="s">
        <v>2443</v>
      </c>
      <c r="AE1788" s="5" t="s">
        <v>2444</v>
      </c>
    </row>
    <row r="1789" spans="1:72" ht="13.5" customHeight="1">
      <c r="A1789" s="7" t="str">
        <f>HYPERLINK("http://kyu.snu.ac.kr/sdhj/index.jsp?type=hj/GK14746_00IM0001_132b.jpg","1867_수북면_132b")</f>
        <v>1867_수북면_132b</v>
      </c>
      <c r="B1789" s="4">
        <v>1867</v>
      </c>
      <c r="C1789" s="4" t="s">
        <v>7549</v>
      </c>
      <c r="D1789" s="4" t="s">
        <v>7550</v>
      </c>
      <c r="E1789" s="4">
        <v>1788</v>
      </c>
      <c r="F1789" s="5">
        <v>7</v>
      </c>
      <c r="G1789" s="5" t="s">
        <v>4149</v>
      </c>
      <c r="H1789" s="5" t="s">
        <v>4150</v>
      </c>
      <c r="I1789" s="5">
        <v>36</v>
      </c>
      <c r="L1789" s="5">
        <v>5</v>
      </c>
      <c r="M1789" s="4" t="s">
        <v>6670</v>
      </c>
      <c r="N1789" s="4" t="s">
        <v>6671</v>
      </c>
      <c r="S1789" s="5" t="s">
        <v>1807</v>
      </c>
      <c r="T1789" s="5" t="s">
        <v>1808</v>
      </c>
      <c r="Y1789" s="5" t="s">
        <v>6682</v>
      </c>
      <c r="Z1789" s="5" t="s">
        <v>6683</v>
      </c>
      <c r="AC1789" s="5">
        <v>35</v>
      </c>
      <c r="AD1789" s="5" t="s">
        <v>276</v>
      </c>
      <c r="AE1789" s="5" t="s">
        <v>277</v>
      </c>
    </row>
    <row r="1790" spans="1:72" ht="13.5" customHeight="1">
      <c r="A1790" s="7" t="str">
        <f>HYPERLINK("http://kyu.snu.ac.kr/sdhj/index.jsp?type=hj/GK14746_00IM0001_132b.jpg","1867_수북면_132b")</f>
        <v>1867_수북면_132b</v>
      </c>
      <c r="B1790" s="4">
        <v>1867</v>
      </c>
      <c r="C1790" s="4" t="s">
        <v>7549</v>
      </c>
      <c r="D1790" s="4" t="s">
        <v>7550</v>
      </c>
      <c r="E1790" s="4">
        <v>1789</v>
      </c>
      <c r="F1790" s="5">
        <v>7</v>
      </c>
      <c r="G1790" s="5" t="s">
        <v>4149</v>
      </c>
      <c r="H1790" s="5" t="s">
        <v>4150</v>
      </c>
      <c r="I1790" s="5">
        <v>36</v>
      </c>
      <c r="L1790" s="5">
        <v>5</v>
      </c>
      <c r="M1790" s="4" t="s">
        <v>6670</v>
      </c>
      <c r="N1790" s="4" t="s">
        <v>6671</v>
      </c>
      <c r="S1790" s="5" t="s">
        <v>2299</v>
      </c>
      <c r="T1790" s="5" t="s">
        <v>2300</v>
      </c>
      <c r="Y1790" s="5" t="s">
        <v>6684</v>
      </c>
      <c r="Z1790" s="5" t="s">
        <v>6685</v>
      </c>
      <c r="AC1790" s="5">
        <v>26</v>
      </c>
      <c r="AD1790" s="5" t="s">
        <v>531</v>
      </c>
      <c r="AE1790" s="5" t="s">
        <v>532</v>
      </c>
    </row>
    <row r="1791" spans="1:72" ht="13.5" customHeight="1">
      <c r="A1791" s="7" t="str">
        <f>HYPERLINK("http://kyu.snu.ac.kr/sdhj/index.jsp?type=hj/GK14746_00IM0001_132b.jpg","1867_수북면_132b")</f>
        <v>1867_수북면_132b</v>
      </c>
      <c r="B1791" s="4">
        <v>1867</v>
      </c>
      <c r="C1791" s="4" t="s">
        <v>7549</v>
      </c>
      <c r="D1791" s="4" t="s">
        <v>7550</v>
      </c>
      <c r="E1791" s="4">
        <v>1790</v>
      </c>
      <c r="F1791" s="5">
        <v>7</v>
      </c>
      <c r="G1791" s="5" t="s">
        <v>4149</v>
      </c>
      <c r="H1791" s="5" t="s">
        <v>4150</v>
      </c>
      <c r="I1791" s="5">
        <v>36</v>
      </c>
      <c r="L1791" s="5">
        <v>5</v>
      </c>
      <c r="M1791" s="4" t="s">
        <v>6670</v>
      </c>
      <c r="N1791" s="4" t="s">
        <v>6671</v>
      </c>
      <c r="S1791" s="5" t="s">
        <v>2299</v>
      </c>
      <c r="T1791" s="5" t="s">
        <v>2300</v>
      </c>
      <c r="Y1791" s="5" t="s">
        <v>2236</v>
      </c>
      <c r="Z1791" s="5" t="s">
        <v>2237</v>
      </c>
      <c r="AC1791" s="5">
        <v>25</v>
      </c>
      <c r="AD1791" s="5" t="s">
        <v>573</v>
      </c>
      <c r="AE1791" s="5" t="s">
        <v>574</v>
      </c>
    </row>
    <row r="1792" spans="1:72" ht="13.5" customHeight="1">
      <c r="A1792" s="7" t="str">
        <f>HYPERLINK("http://kyu.snu.ac.kr/sdhj/index.jsp?type=hj/GK14746_00IM0001_132b.jpg","1867_수북면_132b")</f>
        <v>1867_수북면_132b</v>
      </c>
      <c r="B1792" s="4">
        <v>1867</v>
      </c>
      <c r="C1792" s="4" t="s">
        <v>7549</v>
      </c>
      <c r="D1792" s="4" t="s">
        <v>7550</v>
      </c>
      <c r="E1792" s="4">
        <v>1791</v>
      </c>
      <c r="F1792" s="5">
        <v>7</v>
      </c>
      <c r="G1792" s="5" t="s">
        <v>4149</v>
      </c>
      <c r="H1792" s="5" t="s">
        <v>4150</v>
      </c>
      <c r="I1792" s="5">
        <v>36</v>
      </c>
      <c r="L1792" s="5">
        <v>5</v>
      </c>
      <c r="M1792" s="4" t="s">
        <v>6670</v>
      </c>
      <c r="N1792" s="4" t="s">
        <v>6671</v>
      </c>
      <c r="S1792" s="5" t="s">
        <v>2299</v>
      </c>
      <c r="T1792" s="5" t="s">
        <v>2300</v>
      </c>
      <c r="Y1792" s="5" t="s">
        <v>6686</v>
      </c>
      <c r="Z1792" s="5" t="s">
        <v>6687</v>
      </c>
      <c r="AC1792" s="5">
        <v>26</v>
      </c>
      <c r="AD1792" s="5" t="s">
        <v>531</v>
      </c>
      <c r="AE1792" s="5" t="s">
        <v>532</v>
      </c>
    </row>
    <row r="1793" spans="1:72" ht="13.5" customHeight="1">
      <c r="A1793" s="7" t="str">
        <f>HYPERLINK("http://kyu.snu.ac.kr/sdhj/index.jsp?type=hj/GK14746_00IM0001_132b.jpg","1867_수북면_132b")</f>
        <v>1867_수북면_132b</v>
      </c>
      <c r="B1793" s="4">
        <v>1867</v>
      </c>
      <c r="C1793" s="4" t="s">
        <v>7549</v>
      </c>
      <c r="D1793" s="4" t="s">
        <v>7550</v>
      </c>
      <c r="E1793" s="4">
        <v>1792</v>
      </c>
      <c r="F1793" s="5">
        <v>7</v>
      </c>
      <c r="G1793" s="5" t="s">
        <v>4149</v>
      </c>
      <c r="H1793" s="5" t="s">
        <v>4150</v>
      </c>
      <c r="I1793" s="5">
        <v>36</v>
      </c>
      <c r="L1793" s="5">
        <v>5</v>
      </c>
      <c r="M1793" s="4" t="s">
        <v>6670</v>
      </c>
      <c r="N1793" s="4" t="s">
        <v>6671</v>
      </c>
      <c r="S1793" s="5" t="s">
        <v>2448</v>
      </c>
      <c r="T1793" s="5" t="s">
        <v>2449</v>
      </c>
      <c r="Y1793" s="5" t="s">
        <v>2306</v>
      </c>
      <c r="Z1793" s="5" t="s">
        <v>2307</v>
      </c>
      <c r="AC1793" s="5">
        <v>21</v>
      </c>
      <c r="AD1793" s="5" t="s">
        <v>126</v>
      </c>
      <c r="AE1793" s="5" t="s">
        <v>127</v>
      </c>
    </row>
    <row r="1794" spans="1:72" ht="13.5" customHeight="1">
      <c r="A1794" s="7" t="str">
        <f>HYPERLINK("http://kyu.snu.ac.kr/sdhj/index.jsp?type=hj/GK14746_00IM0001_132b.jpg","1867_수북면_132b")</f>
        <v>1867_수북면_132b</v>
      </c>
      <c r="B1794" s="4">
        <v>1867</v>
      </c>
      <c r="C1794" s="4" t="s">
        <v>7549</v>
      </c>
      <c r="D1794" s="4" t="s">
        <v>7550</v>
      </c>
      <c r="E1794" s="4">
        <v>1793</v>
      </c>
      <c r="F1794" s="5">
        <v>7</v>
      </c>
      <c r="G1794" s="5" t="s">
        <v>4149</v>
      </c>
      <c r="H1794" s="5" t="s">
        <v>4150</v>
      </c>
      <c r="I1794" s="5">
        <v>37</v>
      </c>
      <c r="J1794" s="5" t="s">
        <v>6688</v>
      </c>
      <c r="K1794" s="5" t="s">
        <v>8497</v>
      </c>
      <c r="L1794" s="5">
        <v>1</v>
      </c>
      <c r="M1794" s="4" t="s">
        <v>6689</v>
      </c>
      <c r="N1794" s="4" t="s">
        <v>6690</v>
      </c>
      <c r="T1794" s="5" t="s">
        <v>7845</v>
      </c>
      <c r="U1794" s="5" t="s">
        <v>369</v>
      </c>
      <c r="V1794" s="5" t="s">
        <v>370</v>
      </c>
      <c r="W1794" s="5" t="s">
        <v>1457</v>
      </c>
      <c r="X1794" s="5" t="s">
        <v>1076</v>
      </c>
      <c r="Y1794" s="5" t="s">
        <v>6691</v>
      </c>
      <c r="Z1794" s="5" t="s">
        <v>6692</v>
      </c>
      <c r="AC1794" s="5">
        <v>44</v>
      </c>
      <c r="AD1794" s="5" t="s">
        <v>583</v>
      </c>
      <c r="AE1794" s="5" t="s">
        <v>584</v>
      </c>
      <c r="AJ1794" s="5" t="s">
        <v>35</v>
      </c>
      <c r="AK1794" s="5" t="s">
        <v>36</v>
      </c>
      <c r="AL1794" s="5" t="s">
        <v>322</v>
      </c>
      <c r="AM1794" s="5" t="s">
        <v>323</v>
      </c>
      <c r="AT1794" s="5" t="s">
        <v>369</v>
      </c>
      <c r="AU1794" s="5" t="s">
        <v>370</v>
      </c>
      <c r="AV1794" s="5" t="s">
        <v>6693</v>
      </c>
      <c r="AW1794" s="5" t="s">
        <v>6694</v>
      </c>
      <c r="BG1794" s="5" t="s">
        <v>369</v>
      </c>
      <c r="BH1794" s="5" t="s">
        <v>370</v>
      </c>
      <c r="BI1794" s="5" t="s">
        <v>150</v>
      </c>
      <c r="BJ1794" s="5" t="s">
        <v>151</v>
      </c>
      <c r="BK1794" s="5" t="s">
        <v>369</v>
      </c>
      <c r="BL1794" s="5" t="s">
        <v>370</v>
      </c>
      <c r="BM1794" s="5" t="s">
        <v>4642</v>
      </c>
      <c r="BN1794" s="5" t="s">
        <v>4643</v>
      </c>
      <c r="BO1794" s="5" t="s">
        <v>369</v>
      </c>
      <c r="BP1794" s="5" t="s">
        <v>370</v>
      </c>
      <c r="BQ1794" s="5" t="s">
        <v>4854</v>
      </c>
      <c r="BR1794" s="5" t="s">
        <v>4855</v>
      </c>
      <c r="BS1794" s="5" t="s">
        <v>160</v>
      </c>
      <c r="BT1794" s="5" t="s">
        <v>161</v>
      </c>
    </row>
    <row r="1795" spans="1:72" ht="13.5" customHeight="1">
      <c r="A1795" s="7" t="str">
        <f>HYPERLINK("http://kyu.snu.ac.kr/sdhj/index.jsp?type=hj/GK14746_00IM0001_132b.jpg","1867_수북면_132b")</f>
        <v>1867_수북면_132b</v>
      </c>
      <c r="B1795" s="4">
        <v>1867</v>
      </c>
      <c r="C1795" s="4" t="s">
        <v>8320</v>
      </c>
      <c r="D1795" s="4" t="s">
        <v>8321</v>
      </c>
      <c r="E1795" s="4">
        <v>1794</v>
      </c>
      <c r="F1795" s="5">
        <v>7</v>
      </c>
      <c r="G1795" s="5" t="s">
        <v>4149</v>
      </c>
      <c r="H1795" s="5" t="s">
        <v>4150</v>
      </c>
      <c r="I1795" s="5">
        <v>37</v>
      </c>
      <c r="L1795" s="5">
        <v>1</v>
      </c>
      <c r="M1795" s="4" t="s">
        <v>6689</v>
      </c>
      <c r="N1795" s="4" t="s">
        <v>6690</v>
      </c>
      <c r="S1795" s="5" t="s">
        <v>254</v>
      </c>
      <c r="T1795" s="5" t="s">
        <v>255</v>
      </c>
      <c r="Y1795" s="5" t="s">
        <v>3871</v>
      </c>
      <c r="Z1795" s="5" t="s">
        <v>3872</v>
      </c>
      <c r="AC1795" s="5">
        <v>42</v>
      </c>
      <c r="AD1795" s="5" t="s">
        <v>240</v>
      </c>
      <c r="AE1795" s="5" t="s">
        <v>241</v>
      </c>
    </row>
    <row r="1796" spans="1:72" ht="13.5" customHeight="1">
      <c r="A1796" s="7" t="str">
        <f>HYPERLINK("http://kyu.snu.ac.kr/sdhj/index.jsp?type=hj/GK14746_00IM0001_132b.jpg","1867_수북면_132b")</f>
        <v>1867_수북면_132b</v>
      </c>
      <c r="B1796" s="4">
        <v>1867</v>
      </c>
      <c r="C1796" s="4" t="s">
        <v>7846</v>
      </c>
      <c r="D1796" s="4" t="s">
        <v>7847</v>
      </c>
      <c r="E1796" s="4">
        <v>1795</v>
      </c>
      <c r="F1796" s="5">
        <v>7</v>
      </c>
      <c r="G1796" s="5" t="s">
        <v>4149</v>
      </c>
      <c r="H1796" s="5" t="s">
        <v>4150</v>
      </c>
      <c r="I1796" s="5">
        <v>37</v>
      </c>
      <c r="L1796" s="5">
        <v>1</v>
      </c>
      <c r="M1796" s="4" t="s">
        <v>6689</v>
      </c>
      <c r="N1796" s="4" t="s">
        <v>6690</v>
      </c>
      <c r="S1796" s="5" t="s">
        <v>254</v>
      </c>
      <c r="T1796" s="5" t="s">
        <v>255</v>
      </c>
      <c r="Y1796" s="5" t="s">
        <v>6569</v>
      </c>
      <c r="Z1796" s="5" t="s">
        <v>6570</v>
      </c>
      <c r="AC1796" s="5">
        <v>37</v>
      </c>
      <c r="AD1796" s="5" t="s">
        <v>414</v>
      </c>
      <c r="AE1796" s="5" t="s">
        <v>415</v>
      </c>
    </row>
    <row r="1797" spans="1:72" ht="13.5" customHeight="1">
      <c r="A1797" s="7" t="str">
        <f>HYPERLINK("http://kyu.snu.ac.kr/sdhj/index.jsp?type=hj/GK14746_00IM0001_133a.jpg","1867_수북면_133a")</f>
        <v>1867_수북면_133a</v>
      </c>
      <c r="B1797" s="4">
        <v>1867</v>
      </c>
      <c r="C1797" s="4" t="s">
        <v>7846</v>
      </c>
      <c r="D1797" s="4" t="s">
        <v>7847</v>
      </c>
      <c r="E1797" s="4">
        <v>1796</v>
      </c>
      <c r="F1797" s="5">
        <v>7</v>
      </c>
      <c r="G1797" s="5" t="s">
        <v>4149</v>
      </c>
      <c r="H1797" s="5" t="s">
        <v>4150</v>
      </c>
      <c r="I1797" s="5">
        <v>37</v>
      </c>
      <c r="L1797" s="5">
        <v>2</v>
      </c>
      <c r="M1797" s="4" t="s">
        <v>6695</v>
      </c>
      <c r="N1797" s="4" t="s">
        <v>6696</v>
      </c>
      <c r="T1797" s="5" t="s">
        <v>7845</v>
      </c>
      <c r="U1797" s="5" t="s">
        <v>369</v>
      </c>
      <c r="V1797" s="5" t="s">
        <v>370</v>
      </c>
      <c r="W1797" s="5" t="s">
        <v>78</v>
      </c>
      <c r="X1797" s="5" t="s">
        <v>79</v>
      </c>
      <c r="Y1797" s="5" t="s">
        <v>6697</v>
      </c>
      <c r="Z1797" s="5" t="s">
        <v>4100</v>
      </c>
      <c r="AC1797" s="5">
        <v>40</v>
      </c>
      <c r="AD1797" s="5" t="s">
        <v>140</v>
      </c>
      <c r="AE1797" s="5" t="s">
        <v>141</v>
      </c>
      <c r="AJ1797" s="5" t="s">
        <v>35</v>
      </c>
      <c r="AK1797" s="5" t="s">
        <v>36</v>
      </c>
      <c r="AL1797" s="5" t="s">
        <v>160</v>
      </c>
      <c r="AM1797" s="5" t="s">
        <v>161</v>
      </c>
      <c r="AT1797" s="5" t="s">
        <v>369</v>
      </c>
      <c r="AU1797" s="5" t="s">
        <v>370</v>
      </c>
      <c r="AV1797" s="5" t="s">
        <v>6698</v>
      </c>
      <c r="AW1797" s="5" t="s">
        <v>6699</v>
      </c>
      <c r="BG1797" s="5" t="s">
        <v>369</v>
      </c>
      <c r="BH1797" s="5" t="s">
        <v>370</v>
      </c>
      <c r="BI1797" s="5" t="s">
        <v>6700</v>
      </c>
      <c r="BJ1797" s="5" t="s">
        <v>6701</v>
      </c>
      <c r="BK1797" s="5" t="s">
        <v>369</v>
      </c>
      <c r="BL1797" s="5" t="s">
        <v>370</v>
      </c>
      <c r="BM1797" s="5" t="s">
        <v>6702</v>
      </c>
      <c r="BN1797" s="5" t="s">
        <v>6703</v>
      </c>
      <c r="BO1797" s="5" t="s">
        <v>369</v>
      </c>
      <c r="BP1797" s="5" t="s">
        <v>370</v>
      </c>
      <c r="BQ1797" s="5" t="s">
        <v>6704</v>
      </c>
      <c r="BR1797" s="5" t="s">
        <v>6705</v>
      </c>
      <c r="BS1797" s="5" t="s">
        <v>84</v>
      </c>
      <c r="BT1797" s="5" t="s">
        <v>85</v>
      </c>
    </row>
    <row r="1798" spans="1:72" ht="13.5" customHeight="1">
      <c r="A1798" s="7" t="str">
        <f>HYPERLINK("http://kyu.snu.ac.kr/sdhj/index.jsp?type=hj/GK14746_00IM0001_133a.jpg","1867_수북면_133a")</f>
        <v>1867_수북면_133a</v>
      </c>
      <c r="B1798" s="4">
        <v>1867</v>
      </c>
      <c r="C1798" s="4" t="s">
        <v>7525</v>
      </c>
      <c r="D1798" s="4" t="s">
        <v>7526</v>
      </c>
      <c r="E1798" s="4">
        <v>1797</v>
      </c>
      <c r="F1798" s="5">
        <v>7</v>
      </c>
      <c r="G1798" s="5" t="s">
        <v>4149</v>
      </c>
      <c r="H1798" s="5" t="s">
        <v>4150</v>
      </c>
      <c r="I1798" s="5">
        <v>37</v>
      </c>
      <c r="L1798" s="5">
        <v>2</v>
      </c>
      <c r="M1798" s="4" t="s">
        <v>6695</v>
      </c>
      <c r="N1798" s="4" t="s">
        <v>6696</v>
      </c>
      <c r="S1798" s="5" t="s">
        <v>661</v>
      </c>
      <c r="T1798" s="5" t="s">
        <v>662</v>
      </c>
      <c r="W1798" s="5" t="s">
        <v>78</v>
      </c>
      <c r="X1798" s="5" t="s">
        <v>79</v>
      </c>
      <c r="Y1798" s="5" t="s">
        <v>22</v>
      </c>
      <c r="Z1798" s="5" t="s">
        <v>23</v>
      </c>
      <c r="AC1798" s="5">
        <v>74</v>
      </c>
      <c r="AD1798" s="5" t="s">
        <v>212</v>
      </c>
      <c r="AE1798" s="5" t="s">
        <v>213</v>
      </c>
    </row>
    <row r="1799" spans="1:72" ht="13.5" customHeight="1">
      <c r="A1799" s="7" t="str">
        <f>HYPERLINK("http://kyu.snu.ac.kr/sdhj/index.jsp?type=hj/GK14746_00IM0001_133a.jpg","1867_수북면_133a")</f>
        <v>1867_수북면_133a</v>
      </c>
      <c r="B1799" s="4">
        <v>1867</v>
      </c>
      <c r="C1799" s="4" t="s">
        <v>7846</v>
      </c>
      <c r="D1799" s="4" t="s">
        <v>7847</v>
      </c>
      <c r="E1799" s="4">
        <v>1798</v>
      </c>
      <c r="F1799" s="5">
        <v>7</v>
      </c>
      <c r="G1799" s="5" t="s">
        <v>4149</v>
      </c>
      <c r="H1799" s="5" t="s">
        <v>4150</v>
      </c>
      <c r="I1799" s="5">
        <v>37</v>
      </c>
      <c r="L1799" s="5">
        <v>2</v>
      </c>
      <c r="M1799" s="4" t="s">
        <v>6695</v>
      </c>
      <c r="N1799" s="4" t="s">
        <v>6696</v>
      </c>
      <c r="S1799" s="5" t="s">
        <v>254</v>
      </c>
      <c r="T1799" s="5" t="s">
        <v>255</v>
      </c>
      <c r="Y1799" s="5" t="s">
        <v>4951</v>
      </c>
      <c r="Z1799" s="5" t="s">
        <v>4952</v>
      </c>
      <c r="AC1799" s="5">
        <v>42</v>
      </c>
      <c r="AD1799" s="5" t="s">
        <v>240</v>
      </c>
      <c r="AE1799" s="5" t="s">
        <v>241</v>
      </c>
    </row>
    <row r="1800" spans="1:72" ht="13.5" customHeight="1">
      <c r="A1800" s="7" t="str">
        <f>HYPERLINK("http://kyu.snu.ac.kr/sdhj/index.jsp?type=hj/GK14746_00IM0001_133a.jpg","1867_수북면_133a")</f>
        <v>1867_수북면_133a</v>
      </c>
      <c r="B1800" s="4">
        <v>1867</v>
      </c>
      <c r="C1800" s="4" t="s">
        <v>7846</v>
      </c>
      <c r="D1800" s="4" t="s">
        <v>7847</v>
      </c>
      <c r="E1800" s="4">
        <v>1799</v>
      </c>
      <c r="F1800" s="5">
        <v>7</v>
      </c>
      <c r="G1800" s="5" t="s">
        <v>4149</v>
      </c>
      <c r="H1800" s="5" t="s">
        <v>4150</v>
      </c>
      <c r="I1800" s="5">
        <v>37</v>
      </c>
      <c r="L1800" s="5">
        <v>2</v>
      </c>
      <c r="M1800" s="4" t="s">
        <v>6695</v>
      </c>
      <c r="N1800" s="4" t="s">
        <v>6696</v>
      </c>
      <c r="S1800" s="5" t="s">
        <v>254</v>
      </c>
      <c r="T1800" s="5" t="s">
        <v>255</v>
      </c>
      <c r="Y1800" s="5" t="s">
        <v>6706</v>
      </c>
      <c r="Z1800" s="5" t="s">
        <v>6707</v>
      </c>
      <c r="AC1800" s="5">
        <v>31</v>
      </c>
      <c r="AD1800" s="5" t="s">
        <v>324</v>
      </c>
      <c r="AE1800" s="5" t="s">
        <v>325</v>
      </c>
    </row>
    <row r="1801" spans="1:72" ht="13.5" customHeight="1">
      <c r="A1801" s="7" t="str">
        <f>HYPERLINK("http://kyu.snu.ac.kr/sdhj/index.jsp?type=hj/GK14746_00IM0001_133a.jpg","1867_수북면_133a")</f>
        <v>1867_수북면_133a</v>
      </c>
      <c r="B1801" s="4">
        <v>1867</v>
      </c>
      <c r="C1801" s="4" t="s">
        <v>7846</v>
      </c>
      <c r="D1801" s="4" t="s">
        <v>7847</v>
      </c>
      <c r="E1801" s="4">
        <v>1800</v>
      </c>
      <c r="F1801" s="5">
        <v>7</v>
      </c>
      <c r="G1801" s="5" t="s">
        <v>4149</v>
      </c>
      <c r="H1801" s="5" t="s">
        <v>4150</v>
      </c>
      <c r="I1801" s="5">
        <v>37</v>
      </c>
      <c r="L1801" s="5">
        <v>3</v>
      </c>
      <c r="M1801" s="4" t="s">
        <v>6708</v>
      </c>
      <c r="N1801" s="4" t="s">
        <v>6709</v>
      </c>
      <c r="T1801" s="5" t="s">
        <v>7480</v>
      </c>
      <c r="U1801" s="5" t="s">
        <v>369</v>
      </c>
      <c r="V1801" s="5" t="s">
        <v>370</v>
      </c>
      <c r="W1801" s="5" t="s">
        <v>238</v>
      </c>
      <c r="X1801" s="5" t="s">
        <v>239</v>
      </c>
      <c r="Y1801" s="5" t="s">
        <v>6710</v>
      </c>
      <c r="Z1801" s="5" t="s">
        <v>6711</v>
      </c>
      <c r="AC1801" s="5">
        <v>39</v>
      </c>
      <c r="AD1801" s="5" t="s">
        <v>276</v>
      </c>
      <c r="AE1801" s="5" t="s">
        <v>277</v>
      </c>
      <c r="AJ1801" s="5" t="s">
        <v>35</v>
      </c>
      <c r="AK1801" s="5" t="s">
        <v>36</v>
      </c>
      <c r="AL1801" s="5" t="s">
        <v>228</v>
      </c>
      <c r="AM1801" s="5" t="s">
        <v>229</v>
      </c>
      <c r="AT1801" s="5" t="s">
        <v>369</v>
      </c>
      <c r="AU1801" s="5" t="s">
        <v>370</v>
      </c>
      <c r="AV1801" s="5" t="s">
        <v>6712</v>
      </c>
      <c r="AW1801" s="5" t="s">
        <v>5193</v>
      </c>
      <c r="BG1801" s="5" t="s">
        <v>369</v>
      </c>
      <c r="BH1801" s="5" t="s">
        <v>370</v>
      </c>
      <c r="BI1801" s="5" t="s">
        <v>4083</v>
      </c>
      <c r="BJ1801" s="5" t="s">
        <v>4084</v>
      </c>
      <c r="BK1801" s="5" t="s">
        <v>369</v>
      </c>
      <c r="BL1801" s="5" t="s">
        <v>370</v>
      </c>
      <c r="BM1801" s="5" t="s">
        <v>4085</v>
      </c>
      <c r="BN1801" s="5" t="s">
        <v>1649</v>
      </c>
      <c r="BQ1801" s="5" t="s">
        <v>5794</v>
      </c>
      <c r="BR1801" s="5" t="s">
        <v>1253</v>
      </c>
    </row>
    <row r="1802" spans="1:72" ht="13.5" customHeight="1">
      <c r="A1802" s="7" t="str">
        <f>HYPERLINK("http://kyu.snu.ac.kr/sdhj/index.jsp?type=hj/GK14746_00IM0001_133a.jpg","1867_수북면_133a")</f>
        <v>1867_수북면_133a</v>
      </c>
      <c r="B1802" s="4">
        <v>1867</v>
      </c>
      <c r="C1802" s="4" t="s">
        <v>7487</v>
      </c>
      <c r="D1802" s="4" t="s">
        <v>7488</v>
      </c>
      <c r="E1802" s="4">
        <v>1801</v>
      </c>
      <c r="F1802" s="5">
        <v>7</v>
      </c>
      <c r="G1802" s="5" t="s">
        <v>4149</v>
      </c>
      <c r="H1802" s="5" t="s">
        <v>4150</v>
      </c>
      <c r="I1802" s="5">
        <v>37</v>
      </c>
      <c r="L1802" s="5">
        <v>3</v>
      </c>
      <c r="M1802" s="4" t="s">
        <v>6708</v>
      </c>
      <c r="N1802" s="4" t="s">
        <v>6709</v>
      </c>
      <c r="S1802" s="5" t="s">
        <v>2448</v>
      </c>
      <c r="T1802" s="5" t="s">
        <v>2449</v>
      </c>
      <c r="Y1802" s="5" t="s">
        <v>6713</v>
      </c>
      <c r="Z1802" s="5" t="s">
        <v>6714</v>
      </c>
      <c r="AC1802" s="5">
        <v>52</v>
      </c>
      <c r="AD1802" s="5" t="s">
        <v>919</v>
      </c>
      <c r="AE1802" s="5" t="s">
        <v>920</v>
      </c>
    </row>
    <row r="1803" spans="1:72" ht="13.5" customHeight="1">
      <c r="A1803" s="7" t="str">
        <f>HYPERLINK("http://kyu.snu.ac.kr/sdhj/index.jsp?type=hj/GK14746_00IM0001_133a.jpg","1867_수북면_133a")</f>
        <v>1867_수북면_133a</v>
      </c>
      <c r="B1803" s="4">
        <v>1867</v>
      </c>
      <c r="C1803" s="4" t="s">
        <v>7487</v>
      </c>
      <c r="D1803" s="4" t="s">
        <v>7488</v>
      </c>
      <c r="E1803" s="4">
        <v>1802</v>
      </c>
      <c r="F1803" s="5">
        <v>7</v>
      </c>
      <c r="G1803" s="5" t="s">
        <v>4149</v>
      </c>
      <c r="H1803" s="5" t="s">
        <v>4150</v>
      </c>
      <c r="I1803" s="5">
        <v>37</v>
      </c>
      <c r="L1803" s="5">
        <v>3</v>
      </c>
      <c r="M1803" s="4" t="s">
        <v>6708</v>
      </c>
      <c r="N1803" s="4" t="s">
        <v>6709</v>
      </c>
      <c r="S1803" s="5" t="s">
        <v>2448</v>
      </c>
      <c r="T1803" s="5" t="s">
        <v>2449</v>
      </c>
      <c r="Y1803" s="5" t="s">
        <v>6715</v>
      </c>
      <c r="Z1803" s="5" t="s">
        <v>6716</v>
      </c>
      <c r="AC1803" s="5">
        <v>50</v>
      </c>
      <c r="AD1803" s="5" t="s">
        <v>194</v>
      </c>
      <c r="AE1803" s="5" t="s">
        <v>195</v>
      </c>
    </row>
    <row r="1804" spans="1:72" ht="13.5" customHeight="1">
      <c r="A1804" s="7" t="str">
        <f>HYPERLINK("http://kyu.snu.ac.kr/sdhj/index.jsp?type=hj/GK14746_00IM0001_133a.jpg","1867_수북면_133a")</f>
        <v>1867_수북면_133a</v>
      </c>
      <c r="B1804" s="4">
        <v>1867</v>
      </c>
      <c r="C1804" s="4" t="s">
        <v>7487</v>
      </c>
      <c r="D1804" s="4" t="s">
        <v>7488</v>
      </c>
      <c r="E1804" s="4">
        <v>1803</v>
      </c>
      <c r="F1804" s="5">
        <v>7</v>
      </c>
      <c r="G1804" s="5" t="s">
        <v>4149</v>
      </c>
      <c r="H1804" s="5" t="s">
        <v>4150</v>
      </c>
      <c r="I1804" s="5">
        <v>37</v>
      </c>
      <c r="L1804" s="5">
        <v>4</v>
      </c>
      <c r="M1804" s="4" t="s">
        <v>6717</v>
      </c>
      <c r="N1804" s="4" t="s">
        <v>6718</v>
      </c>
      <c r="T1804" s="5" t="s">
        <v>7508</v>
      </c>
      <c r="U1804" s="5" t="s">
        <v>369</v>
      </c>
      <c r="V1804" s="5" t="s">
        <v>370</v>
      </c>
      <c r="W1804" s="5" t="s">
        <v>78</v>
      </c>
      <c r="X1804" s="5" t="s">
        <v>79</v>
      </c>
      <c r="Y1804" s="5" t="s">
        <v>6719</v>
      </c>
      <c r="Z1804" s="5" t="s">
        <v>1640</v>
      </c>
      <c r="AC1804" s="5">
        <v>50</v>
      </c>
      <c r="AD1804" s="5" t="s">
        <v>194</v>
      </c>
      <c r="AE1804" s="5" t="s">
        <v>195</v>
      </c>
      <c r="AJ1804" s="5" t="s">
        <v>35</v>
      </c>
      <c r="AK1804" s="5" t="s">
        <v>36</v>
      </c>
      <c r="AL1804" s="5" t="s">
        <v>160</v>
      </c>
      <c r="AM1804" s="5" t="s">
        <v>161</v>
      </c>
      <c r="AT1804" s="5" t="s">
        <v>369</v>
      </c>
      <c r="AU1804" s="5" t="s">
        <v>370</v>
      </c>
      <c r="AV1804" s="5" t="s">
        <v>6660</v>
      </c>
      <c r="AW1804" s="5" t="s">
        <v>6661</v>
      </c>
      <c r="BG1804" s="5" t="s">
        <v>369</v>
      </c>
      <c r="BH1804" s="5" t="s">
        <v>370</v>
      </c>
      <c r="BI1804" s="5" t="s">
        <v>6662</v>
      </c>
      <c r="BJ1804" s="5" t="s">
        <v>3637</v>
      </c>
      <c r="BK1804" s="5" t="s">
        <v>369</v>
      </c>
      <c r="BL1804" s="5" t="s">
        <v>370</v>
      </c>
      <c r="BM1804" s="5" t="s">
        <v>6071</v>
      </c>
      <c r="BN1804" s="5" t="s">
        <v>6072</v>
      </c>
      <c r="BO1804" s="5" t="s">
        <v>369</v>
      </c>
      <c r="BP1804" s="5" t="s">
        <v>370</v>
      </c>
      <c r="BQ1804" s="5" t="s">
        <v>6720</v>
      </c>
      <c r="BR1804" s="5" t="s">
        <v>6721</v>
      </c>
      <c r="BS1804" s="5" t="s">
        <v>322</v>
      </c>
      <c r="BT1804" s="5" t="s">
        <v>323</v>
      </c>
    </row>
    <row r="1805" spans="1:72" ht="13.5" customHeight="1">
      <c r="A1805" s="7" t="str">
        <f>HYPERLINK("http://kyu.snu.ac.kr/sdhj/index.jsp?type=hj/GK14746_00IM0001_133a.jpg","1867_수북면_133a")</f>
        <v>1867_수북면_133a</v>
      </c>
      <c r="B1805" s="4">
        <v>1867</v>
      </c>
      <c r="C1805" s="4" t="s">
        <v>7596</v>
      </c>
      <c r="D1805" s="4" t="s">
        <v>7597</v>
      </c>
      <c r="E1805" s="4">
        <v>1804</v>
      </c>
      <c r="F1805" s="5">
        <v>7</v>
      </c>
      <c r="G1805" s="5" t="s">
        <v>4149</v>
      </c>
      <c r="H1805" s="5" t="s">
        <v>4150</v>
      </c>
      <c r="I1805" s="5">
        <v>37</v>
      </c>
      <c r="L1805" s="5">
        <v>4</v>
      </c>
      <c r="M1805" s="4" t="s">
        <v>6717</v>
      </c>
      <c r="N1805" s="4" t="s">
        <v>6718</v>
      </c>
      <c r="S1805" s="5" t="s">
        <v>96</v>
      </c>
      <c r="T1805" s="5" t="s">
        <v>97</v>
      </c>
      <c r="W1805" s="5" t="s">
        <v>192</v>
      </c>
      <c r="X1805" s="5" t="s">
        <v>193</v>
      </c>
      <c r="Y1805" s="5" t="s">
        <v>22</v>
      </c>
      <c r="Z1805" s="5" t="s">
        <v>23</v>
      </c>
      <c r="AC1805" s="5">
        <v>55</v>
      </c>
      <c r="AD1805" s="5" t="s">
        <v>479</v>
      </c>
      <c r="AE1805" s="5" t="s">
        <v>480</v>
      </c>
      <c r="AJ1805" s="5" t="s">
        <v>35</v>
      </c>
      <c r="AK1805" s="5" t="s">
        <v>36</v>
      </c>
      <c r="AL1805" s="5" t="s">
        <v>8498</v>
      </c>
      <c r="AM1805" s="5" t="s">
        <v>8499</v>
      </c>
      <c r="AT1805" s="5" t="s">
        <v>314</v>
      </c>
      <c r="AU1805" s="5" t="s">
        <v>315</v>
      </c>
      <c r="AV1805" s="5" t="s">
        <v>4183</v>
      </c>
      <c r="AW1805" s="5" t="s">
        <v>3112</v>
      </c>
      <c r="BG1805" s="5" t="s">
        <v>314</v>
      </c>
      <c r="BH1805" s="5" t="s">
        <v>315</v>
      </c>
      <c r="BI1805" s="5" t="s">
        <v>6722</v>
      </c>
      <c r="BJ1805" s="5" t="s">
        <v>6723</v>
      </c>
      <c r="BK1805" s="5" t="s">
        <v>314</v>
      </c>
      <c r="BL1805" s="5" t="s">
        <v>315</v>
      </c>
      <c r="BM1805" s="5" t="s">
        <v>6724</v>
      </c>
      <c r="BN1805" s="5" t="s">
        <v>6725</v>
      </c>
      <c r="BO1805" s="5" t="s">
        <v>314</v>
      </c>
      <c r="BP1805" s="5" t="s">
        <v>315</v>
      </c>
      <c r="BQ1805" s="5" t="s">
        <v>6726</v>
      </c>
      <c r="BR1805" s="5" t="s">
        <v>6727</v>
      </c>
      <c r="BS1805" s="5" t="s">
        <v>322</v>
      </c>
      <c r="BT1805" s="5" t="s">
        <v>323</v>
      </c>
    </row>
    <row r="1806" spans="1:72" ht="13.5" customHeight="1">
      <c r="A1806" s="7" t="str">
        <f>HYPERLINK("http://kyu.snu.ac.kr/sdhj/index.jsp?type=hj/GK14746_00IM0001_133a.jpg","1867_수북면_133a")</f>
        <v>1867_수북면_133a</v>
      </c>
      <c r="B1806" s="4">
        <v>1867</v>
      </c>
      <c r="C1806" s="4" t="s">
        <v>7659</v>
      </c>
      <c r="D1806" s="4" t="s">
        <v>7660</v>
      </c>
      <c r="E1806" s="4">
        <v>1805</v>
      </c>
      <c r="F1806" s="5">
        <v>7</v>
      </c>
      <c r="G1806" s="5" t="s">
        <v>4149</v>
      </c>
      <c r="H1806" s="5" t="s">
        <v>4150</v>
      </c>
      <c r="I1806" s="5">
        <v>37</v>
      </c>
      <c r="L1806" s="5">
        <v>4</v>
      </c>
      <c r="M1806" s="4" t="s">
        <v>6717</v>
      </c>
      <c r="N1806" s="4" t="s">
        <v>6718</v>
      </c>
      <c r="S1806" s="5" t="s">
        <v>114</v>
      </c>
      <c r="T1806" s="5" t="s">
        <v>115</v>
      </c>
      <c r="Y1806" s="5" t="s">
        <v>6728</v>
      </c>
      <c r="Z1806" s="5" t="s">
        <v>6729</v>
      </c>
      <c r="AC1806" s="5">
        <v>31</v>
      </c>
      <c r="AD1806" s="5" t="s">
        <v>324</v>
      </c>
      <c r="AE1806" s="5" t="s">
        <v>325</v>
      </c>
    </row>
    <row r="1807" spans="1:72" ht="13.5" customHeight="1">
      <c r="A1807" s="7" t="str">
        <f>HYPERLINK("http://kyu.snu.ac.kr/sdhj/index.jsp?type=hj/GK14746_00IM0001_133a.jpg","1867_수북면_133a")</f>
        <v>1867_수북면_133a</v>
      </c>
      <c r="B1807" s="4">
        <v>1867</v>
      </c>
      <c r="C1807" s="4" t="s">
        <v>7464</v>
      </c>
      <c r="D1807" s="4" t="s">
        <v>7465</v>
      </c>
      <c r="E1807" s="4">
        <v>1806</v>
      </c>
      <c r="F1807" s="5">
        <v>7</v>
      </c>
      <c r="G1807" s="5" t="s">
        <v>4149</v>
      </c>
      <c r="H1807" s="5" t="s">
        <v>4150</v>
      </c>
      <c r="I1807" s="5">
        <v>37</v>
      </c>
      <c r="L1807" s="5">
        <v>4</v>
      </c>
      <c r="M1807" s="4" t="s">
        <v>6717</v>
      </c>
      <c r="N1807" s="4" t="s">
        <v>6718</v>
      </c>
      <c r="S1807" s="5" t="s">
        <v>114</v>
      </c>
      <c r="T1807" s="5" t="s">
        <v>115</v>
      </c>
      <c r="Y1807" s="5" t="s">
        <v>3289</v>
      </c>
      <c r="Z1807" s="5" t="s">
        <v>1636</v>
      </c>
      <c r="AC1807" s="5">
        <v>25</v>
      </c>
      <c r="AD1807" s="5" t="s">
        <v>531</v>
      </c>
      <c r="AE1807" s="5" t="s">
        <v>532</v>
      </c>
    </row>
    <row r="1808" spans="1:72" ht="13.5" customHeight="1">
      <c r="A1808" s="7" t="str">
        <f>HYPERLINK("http://kyu.snu.ac.kr/sdhj/index.jsp?type=hj/GK14746_00IM0001_133a.jpg","1867_수북면_133a")</f>
        <v>1867_수북면_133a</v>
      </c>
      <c r="B1808" s="4">
        <v>1867</v>
      </c>
      <c r="C1808" s="4" t="s">
        <v>7464</v>
      </c>
      <c r="D1808" s="4" t="s">
        <v>7465</v>
      </c>
      <c r="E1808" s="4">
        <v>1807</v>
      </c>
      <c r="F1808" s="5">
        <v>7</v>
      </c>
      <c r="G1808" s="5" t="s">
        <v>4149</v>
      </c>
      <c r="H1808" s="5" t="s">
        <v>4150</v>
      </c>
      <c r="I1808" s="5">
        <v>37</v>
      </c>
      <c r="L1808" s="5">
        <v>4</v>
      </c>
      <c r="M1808" s="4" t="s">
        <v>6717</v>
      </c>
      <c r="N1808" s="4" t="s">
        <v>6718</v>
      </c>
      <c r="S1808" s="5" t="s">
        <v>254</v>
      </c>
      <c r="T1808" s="5" t="s">
        <v>255</v>
      </c>
      <c r="Y1808" s="5" t="s">
        <v>6730</v>
      </c>
      <c r="Z1808" s="5" t="s">
        <v>6731</v>
      </c>
      <c r="AC1808" s="5">
        <v>47</v>
      </c>
      <c r="AD1808" s="5" t="s">
        <v>353</v>
      </c>
      <c r="AE1808" s="5" t="s">
        <v>354</v>
      </c>
    </row>
    <row r="1809" spans="1:72" ht="13.5" customHeight="1">
      <c r="A1809" s="7" t="str">
        <f>HYPERLINK("http://kyu.snu.ac.kr/sdhj/index.jsp?type=hj/GK14746_00IM0001_133a.jpg","1867_수북면_133a")</f>
        <v>1867_수북면_133a</v>
      </c>
      <c r="B1809" s="4">
        <v>1867</v>
      </c>
      <c r="C1809" s="4" t="s">
        <v>7464</v>
      </c>
      <c r="D1809" s="4" t="s">
        <v>7465</v>
      </c>
      <c r="E1809" s="4">
        <v>1808</v>
      </c>
      <c r="F1809" s="5">
        <v>7</v>
      </c>
      <c r="G1809" s="5" t="s">
        <v>4149</v>
      </c>
      <c r="H1809" s="5" t="s">
        <v>4150</v>
      </c>
      <c r="I1809" s="5">
        <v>37</v>
      </c>
      <c r="L1809" s="5">
        <v>4</v>
      </c>
      <c r="M1809" s="4" t="s">
        <v>6717</v>
      </c>
      <c r="N1809" s="4" t="s">
        <v>6718</v>
      </c>
      <c r="S1809" s="5" t="s">
        <v>2162</v>
      </c>
      <c r="T1809" s="5" t="s">
        <v>2163</v>
      </c>
      <c r="W1809" s="5" t="s">
        <v>192</v>
      </c>
      <c r="X1809" s="5" t="s">
        <v>193</v>
      </c>
      <c r="Y1809" s="5" t="s">
        <v>22</v>
      </c>
      <c r="Z1809" s="5" t="s">
        <v>23</v>
      </c>
      <c r="AC1809" s="5">
        <v>54</v>
      </c>
      <c r="AD1809" s="5" t="s">
        <v>970</v>
      </c>
      <c r="AE1809" s="5" t="s">
        <v>971</v>
      </c>
    </row>
    <row r="1810" spans="1:72" ht="13.5" customHeight="1">
      <c r="A1810" s="7" t="str">
        <f>HYPERLINK("http://kyu.snu.ac.kr/sdhj/index.jsp?type=hj/GK14746_00IM0001_133a.jpg","1867_수북면_133a")</f>
        <v>1867_수북면_133a</v>
      </c>
      <c r="B1810" s="4">
        <v>1867</v>
      </c>
      <c r="C1810" s="4" t="s">
        <v>7464</v>
      </c>
      <c r="D1810" s="4" t="s">
        <v>7465</v>
      </c>
      <c r="E1810" s="4">
        <v>1809</v>
      </c>
      <c r="F1810" s="5">
        <v>7</v>
      </c>
      <c r="G1810" s="5" t="s">
        <v>4149</v>
      </c>
      <c r="H1810" s="5" t="s">
        <v>4150</v>
      </c>
      <c r="I1810" s="5">
        <v>37</v>
      </c>
      <c r="L1810" s="5">
        <v>4</v>
      </c>
      <c r="M1810" s="4" t="s">
        <v>6717</v>
      </c>
      <c r="N1810" s="4" t="s">
        <v>6718</v>
      </c>
      <c r="S1810" s="5" t="s">
        <v>254</v>
      </c>
      <c r="T1810" s="5" t="s">
        <v>255</v>
      </c>
      <c r="Y1810" s="5" t="s">
        <v>6732</v>
      </c>
      <c r="Z1810" s="5" t="s">
        <v>6733</v>
      </c>
      <c r="AC1810" s="5">
        <v>42</v>
      </c>
      <c r="AD1810" s="5" t="s">
        <v>240</v>
      </c>
      <c r="AE1810" s="5" t="s">
        <v>241</v>
      </c>
    </row>
    <row r="1811" spans="1:72" ht="13.5" customHeight="1">
      <c r="A1811" s="7" t="str">
        <f>HYPERLINK("http://kyu.snu.ac.kr/sdhj/index.jsp?type=hj/GK14746_00IM0001_133a.jpg","1867_수북면_133a")</f>
        <v>1867_수북면_133a</v>
      </c>
      <c r="B1811" s="4">
        <v>1867</v>
      </c>
      <c r="C1811" s="4" t="s">
        <v>7464</v>
      </c>
      <c r="D1811" s="4" t="s">
        <v>7465</v>
      </c>
      <c r="E1811" s="4">
        <v>1810</v>
      </c>
      <c r="F1811" s="5">
        <v>7</v>
      </c>
      <c r="G1811" s="5" t="s">
        <v>4149</v>
      </c>
      <c r="H1811" s="5" t="s">
        <v>4150</v>
      </c>
      <c r="I1811" s="5">
        <v>37</v>
      </c>
      <c r="L1811" s="5">
        <v>4</v>
      </c>
      <c r="M1811" s="4" t="s">
        <v>6717</v>
      </c>
      <c r="N1811" s="4" t="s">
        <v>6718</v>
      </c>
      <c r="S1811" s="5" t="s">
        <v>114</v>
      </c>
      <c r="T1811" s="5" t="s">
        <v>115</v>
      </c>
      <c r="Y1811" s="5" t="s">
        <v>6734</v>
      </c>
      <c r="Z1811" s="5" t="s">
        <v>6735</v>
      </c>
      <c r="AC1811" s="5">
        <v>25</v>
      </c>
      <c r="AD1811" s="5" t="s">
        <v>573</v>
      </c>
      <c r="AE1811" s="5" t="s">
        <v>574</v>
      </c>
    </row>
    <row r="1812" spans="1:72" ht="13.5" customHeight="1">
      <c r="A1812" s="7" t="str">
        <f>HYPERLINK("http://kyu.snu.ac.kr/sdhj/index.jsp?type=hj/GK14746_00IM0001_133a.jpg","1867_수북면_133a")</f>
        <v>1867_수북면_133a</v>
      </c>
      <c r="B1812" s="4">
        <v>1867</v>
      </c>
      <c r="C1812" s="4" t="s">
        <v>7464</v>
      </c>
      <c r="D1812" s="4" t="s">
        <v>7465</v>
      </c>
      <c r="E1812" s="4">
        <v>1811</v>
      </c>
      <c r="F1812" s="5">
        <v>7</v>
      </c>
      <c r="G1812" s="5" t="s">
        <v>4149</v>
      </c>
      <c r="H1812" s="5" t="s">
        <v>4150</v>
      </c>
      <c r="I1812" s="5">
        <v>37</v>
      </c>
      <c r="L1812" s="5">
        <v>5</v>
      </c>
      <c r="M1812" s="4" t="s">
        <v>6736</v>
      </c>
      <c r="N1812" s="4" t="s">
        <v>6737</v>
      </c>
      <c r="T1812" s="5" t="s">
        <v>7543</v>
      </c>
      <c r="U1812" s="5" t="s">
        <v>369</v>
      </c>
      <c r="V1812" s="5" t="s">
        <v>370</v>
      </c>
      <c r="W1812" s="5" t="s">
        <v>595</v>
      </c>
      <c r="X1812" s="5" t="s">
        <v>596</v>
      </c>
      <c r="Y1812" s="5" t="s">
        <v>6738</v>
      </c>
      <c r="Z1812" s="5" t="s">
        <v>6202</v>
      </c>
      <c r="AC1812" s="5">
        <v>44</v>
      </c>
      <c r="AD1812" s="5" t="s">
        <v>583</v>
      </c>
      <c r="AE1812" s="5" t="s">
        <v>584</v>
      </c>
      <c r="AJ1812" s="5" t="s">
        <v>35</v>
      </c>
      <c r="AK1812" s="5" t="s">
        <v>36</v>
      </c>
      <c r="AL1812" s="5" t="s">
        <v>428</v>
      </c>
      <c r="AM1812" s="5" t="s">
        <v>429</v>
      </c>
      <c r="AT1812" s="5" t="s">
        <v>369</v>
      </c>
      <c r="AU1812" s="5" t="s">
        <v>370</v>
      </c>
      <c r="AV1812" s="5" t="s">
        <v>6739</v>
      </c>
      <c r="AW1812" s="5" t="s">
        <v>6740</v>
      </c>
      <c r="BG1812" s="5" t="s">
        <v>369</v>
      </c>
      <c r="BH1812" s="5" t="s">
        <v>370</v>
      </c>
      <c r="BI1812" s="5" t="s">
        <v>4372</v>
      </c>
      <c r="BJ1812" s="5" t="s">
        <v>4373</v>
      </c>
      <c r="BK1812" s="5" t="s">
        <v>369</v>
      </c>
      <c r="BL1812" s="5" t="s">
        <v>370</v>
      </c>
      <c r="BM1812" s="5" t="s">
        <v>2789</v>
      </c>
      <c r="BN1812" s="5" t="s">
        <v>2790</v>
      </c>
      <c r="BO1812" s="5" t="s">
        <v>369</v>
      </c>
      <c r="BP1812" s="5" t="s">
        <v>370</v>
      </c>
      <c r="BQ1812" s="5" t="s">
        <v>6741</v>
      </c>
      <c r="BR1812" s="5" t="s">
        <v>6742</v>
      </c>
      <c r="BS1812" s="5" t="s">
        <v>491</v>
      </c>
      <c r="BT1812" s="5" t="s">
        <v>492</v>
      </c>
    </row>
    <row r="1813" spans="1:72" ht="13.5" customHeight="1">
      <c r="A1813" s="7" t="str">
        <f>HYPERLINK("http://kyu.snu.ac.kr/sdhj/index.jsp?type=hj/GK14746_00IM0001_133a.jpg","1867_수북면_133a")</f>
        <v>1867_수북면_133a</v>
      </c>
      <c r="B1813" s="4">
        <v>1867</v>
      </c>
      <c r="C1813" s="4" t="s">
        <v>7541</v>
      </c>
      <c r="D1813" s="4" t="s">
        <v>7542</v>
      </c>
      <c r="E1813" s="4">
        <v>1812</v>
      </c>
      <c r="F1813" s="5">
        <v>7</v>
      </c>
      <c r="G1813" s="5" t="s">
        <v>4149</v>
      </c>
      <c r="H1813" s="5" t="s">
        <v>4150</v>
      </c>
      <c r="I1813" s="5">
        <v>37</v>
      </c>
      <c r="L1813" s="5">
        <v>5</v>
      </c>
      <c r="M1813" s="4" t="s">
        <v>6736</v>
      </c>
      <c r="N1813" s="4" t="s">
        <v>6737</v>
      </c>
      <c r="S1813" s="5" t="s">
        <v>254</v>
      </c>
      <c r="T1813" s="5" t="s">
        <v>255</v>
      </c>
      <c r="Y1813" s="5" t="s">
        <v>6743</v>
      </c>
      <c r="Z1813" s="5" t="s">
        <v>6744</v>
      </c>
      <c r="AC1813" s="5">
        <v>42</v>
      </c>
      <c r="AD1813" s="5" t="s">
        <v>240</v>
      </c>
      <c r="AE1813" s="5" t="s">
        <v>241</v>
      </c>
    </row>
    <row r="1814" spans="1:72" ht="13.5" customHeight="1">
      <c r="A1814" s="7" t="str">
        <f>HYPERLINK("http://kyu.snu.ac.kr/sdhj/index.jsp?type=hj/GK14746_00IM0001_133a.jpg","1867_수북면_133a")</f>
        <v>1867_수북면_133a</v>
      </c>
      <c r="B1814" s="4">
        <v>1867</v>
      </c>
      <c r="C1814" s="4" t="s">
        <v>7549</v>
      </c>
      <c r="D1814" s="4" t="s">
        <v>7550</v>
      </c>
      <c r="E1814" s="4">
        <v>1813</v>
      </c>
      <c r="F1814" s="5">
        <v>7</v>
      </c>
      <c r="G1814" s="5" t="s">
        <v>4149</v>
      </c>
      <c r="H1814" s="5" t="s">
        <v>4150</v>
      </c>
      <c r="I1814" s="5">
        <v>37</v>
      </c>
      <c r="L1814" s="5">
        <v>5</v>
      </c>
      <c r="M1814" s="4" t="s">
        <v>6736</v>
      </c>
      <c r="N1814" s="4" t="s">
        <v>6737</v>
      </c>
      <c r="S1814" s="5" t="s">
        <v>254</v>
      </c>
      <c r="T1814" s="5" t="s">
        <v>255</v>
      </c>
      <c r="Y1814" s="5" t="s">
        <v>2236</v>
      </c>
      <c r="Z1814" s="5" t="s">
        <v>2237</v>
      </c>
      <c r="AC1814" s="5">
        <v>32</v>
      </c>
      <c r="AD1814" s="5" t="s">
        <v>158</v>
      </c>
      <c r="AE1814" s="5" t="s">
        <v>159</v>
      </c>
    </row>
    <row r="1815" spans="1:72" ht="13.5" customHeight="1">
      <c r="A1815" s="7" t="str">
        <f>HYPERLINK("http://kyu.snu.ac.kr/sdhj/index.jsp?type=hj/GK14746_00IM0001_133a.jpg","1867_수북면_133a")</f>
        <v>1867_수북면_133a</v>
      </c>
      <c r="B1815" s="4">
        <v>1867</v>
      </c>
      <c r="C1815" s="4" t="s">
        <v>7549</v>
      </c>
      <c r="D1815" s="4" t="s">
        <v>7550</v>
      </c>
      <c r="E1815" s="4">
        <v>1814</v>
      </c>
      <c r="F1815" s="5">
        <v>7</v>
      </c>
      <c r="G1815" s="5" t="s">
        <v>4149</v>
      </c>
      <c r="H1815" s="5" t="s">
        <v>4150</v>
      </c>
      <c r="I1815" s="5">
        <v>37</v>
      </c>
      <c r="L1815" s="5">
        <v>5</v>
      </c>
      <c r="M1815" s="4" t="s">
        <v>6736</v>
      </c>
      <c r="N1815" s="4" t="s">
        <v>6737</v>
      </c>
      <c r="S1815" s="5" t="s">
        <v>254</v>
      </c>
      <c r="T1815" s="5" t="s">
        <v>255</v>
      </c>
      <c r="Y1815" s="5" t="s">
        <v>6745</v>
      </c>
      <c r="Z1815" s="5" t="s">
        <v>6746</v>
      </c>
      <c r="AC1815" s="5">
        <v>29</v>
      </c>
      <c r="AD1815" s="5" t="s">
        <v>120</v>
      </c>
      <c r="AE1815" s="5" t="s">
        <v>121</v>
      </c>
    </row>
    <row r="1816" spans="1:72" ht="13.5" customHeight="1">
      <c r="A1816" s="7" t="str">
        <f>HYPERLINK("http://kyu.snu.ac.kr/sdhj/index.jsp?type=hj/GK14746_00IM0001_133a.jpg","1867_수북면_133a")</f>
        <v>1867_수북면_133a</v>
      </c>
      <c r="B1816" s="4">
        <v>1867</v>
      </c>
      <c r="C1816" s="4" t="s">
        <v>7549</v>
      </c>
      <c r="D1816" s="4" t="s">
        <v>7550</v>
      </c>
      <c r="E1816" s="4">
        <v>1815</v>
      </c>
      <c r="F1816" s="5">
        <v>7</v>
      </c>
      <c r="G1816" s="5" t="s">
        <v>4149</v>
      </c>
      <c r="H1816" s="5" t="s">
        <v>4150</v>
      </c>
      <c r="I1816" s="5">
        <v>37</v>
      </c>
      <c r="L1816" s="5">
        <v>5</v>
      </c>
      <c r="M1816" s="4" t="s">
        <v>6736</v>
      </c>
      <c r="N1816" s="4" t="s">
        <v>6737</v>
      </c>
      <c r="S1816" s="5" t="s">
        <v>254</v>
      </c>
      <c r="T1816" s="5" t="s">
        <v>255</v>
      </c>
      <c r="Y1816" s="5" t="s">
        <v>6747</v>
      </c>
      <c r="Z1816" s="5" t="s">
        <v>6748</v>
      </c>
      <c r="AC1816" s="5">
        <v>27</v>
      </c>
      <c r="AD1816" s="5" t="s">
        <v>174</v>
      </c>
      <c r="AE1816" s="5" t="s">
        <v>175</v>
      </c>
    </row>
    <row r="1817" spans="1:72" ht="13.5" customHeight="1">
      <c r="A1817" s="7" t="str">
        <f>HYPERLINK("http://kyu.snu.ac.kr/sdhj/index.jsp?type=hj/GK14746_00IM0001_133a.jpg","1867_수북면_133a")</f>
        <v>1867_수북면_133a</v>
      </c>
      <c r="B1817" s="4">
        <v>1867</v>
      </c>
      <c r="C1817" s="4" t="s">
        <v>7549</v>
      </c>
      <c r="D1817" s="4" t="s">
        <v>7550</v>
      </c>
      <c r="E1817" s="4">
        <v>1816</v>
      </c>
      <c r="F1817" s="5">
        <v>7</v>
      </c>
      <c r="G1817" s="5" t="s">
        <v>4149</v>
      </c>
      <c r="H1817" s="5" t="s">
        <v>4150</v>
      </c>
      <c r="I1817" s="5">
        <v>37</v>
      </c>
      <c r="L1817" s="5">
        <v>5</v>
      </c>
      <c r="M1817" s="4" t="s">
        <v>6736</v>
      </c>
      <c r="N1817" s="4" t="s">
        <v>6737</v>
      </c>
      <c r="S1817" s="5" t="s">
        <v>254</v>
      </c>
      <c r="T1817" s="5" t="s">
        <v>255</v>
      </c>
      <c r="Y1817" s="5" t="s">
        <v>6015</v>
      </c>
      <c r="Z1817" s="5" t="s">
        <v>6016</v>
      </c>
      <c r="AC1817" s="5">
        <v>25</v>
      </c>
      <c r="AD1817" s="5" t="s">
        <v>573</v>
      </c>
      <c r="AE1817" s="5" t="s">
        <v>574</v>
      </c>
    </row>
    <row r="1818" spans="1:72" ht="13.5" customHeight="1">
      <c r="A1818" s="7" t="str">
        <f>HYPERLINK("http://kyu.snu.ac.kr/sdhj/index.jsp?type=hj/GK14746_00IM0001_133a.jpg","1867_수북면_133a")</f>
        <v>1867_수북면_133a</v>
      </c>
      <c r="B1818" s="4">
        <v>1867</v>
      </c>
      <c r="C1818" s="4" t="s">
        <v>7549</v>
      </c>
      <c r="D1818" s="4" t="s">
        <v>7550</v>
      </c>
      <c r="E1818" s="4">
        <v>1817</v>
      </c>
      <c r="F1818" s="5">
        <v>7</v>
      </c>
      <c r="G1818" s="5" t="s">
        <v>4149</v>
      </c>
      <c r="H1818" s="5" t="s">
        <v>4150</v>
      </c>
      <c r="I1818" s="5">
        <v>38</v>
      </c>
      <c r="J1818" s="5" t="s">
        <v>6749</v>
      </c>
      <c r="K1818" s="5" t="s">
        <v>6750</v>
      </c>
      <c r="L1818" s="5">
        <v>1</v>
      </c>
      <c r="M1818" s="4" t="s">
        <v>6751</v>
      </c>
      <c r="N1818" s="4" t="s">
        <v>6752</v>
      </c>
      <c r="T1818" s="5" t="s">
        <v>7490</v>
      </c>
      <c r="U1818" s="5" t="s">
        <v>369</v>
      </c>
      <c r="V1818" s="5" t="s">
        <v>370</v>
      </c>
      <c r="W1818" s="5" t="s">
        <v>78</v>
      </c>
      <c r="X1818" s="5" t="s">
        <v>79</v>
      </c>
      <c r="Y1818" s="5" t="s">
        <v>5528</v>
      </c>
      <c r="Z1818" s="5" t="s">
        <v>5529</v>
      </c>
      <c r="AC1818" s="5">
        <v>55</v>
      </c>
      <c r="AD1818" s="5" t="s">
        <v>479</v>
      </c>
      <c r="AE1818" s="5" t="s">
        <v>480</v>
      </c>
      <c r="AJ1818" s="5" t="s">
        <v>35</v>
      </c>
      <c r="AK1818" s="5" t="s">
        <v>36</v>
      </c>
      <c r="AL1818" s="5" t="s">
        <v>160</v>
      </c>
      <c r="AM1818" s="5" t="s">
        <v>161</v>
      </c>
      <c r="AT1818" s="5" t="s">
        <v>369</v>
      </c>
      <c r="AU1818" s="5" t="s">
        <v>370</v>
      </c>
      <c r="AV1818" s="5" t="s">
        <v>6753</v>
      </c>
      <c r="AW1818" s="5" t="s">
        <v>6754</v>
      </c>
      <c r="BG1818" s="5" t="s">
        <v>369</v>
      </c>
      <c r="BH1818" s="5" t="s">
        <v>370</v>
      </c>
      <c r="BI1818" s="5" t="s">
        <v>6755</v>
      </c>
      <c r="BJ1818" s="5" t="s">
        <v>6756</v>
      </c>
      <c r="BK1818" s="5" t="s">
        <v>369</v>
      </c>
      <c r="BL1818" s="5" t="s">
        <v>370</v>
      </c>
      <c r="BM1818" s="5" t="s">
        <v>6757</v>
      </c>
      <c r="BN1818" s="5" t="s">
        <v>6758</v>
      </c>
      <c r="BO1818" s="5" t="s">
        <v>369</v>
      </c>
      <c r="BP1818" s="5" t="s">
        <v>370</v>
      </c>
      <c r="BQ1818" s="5" t="s">
        <v>6759</v>
      </c>
      <c r="BR1818" s="5" t="s">
        <v>6760</v>
      </c>
      <c r="BS1818" s="5" t="s">
        <v>659</v>
      </c>
      <c r="BT1818" s="5" t="s">
        <v>660</v>
      </c>
    </row>
    <row r="1819" spans="1:72" ht="13.5" customHeight="1">
      <c r="A1819" s="7" t="str">
        <f>HYPERLINK("http://kyu.snu.ac.kr/sdhj/index.jsp?type=hj/GK14746_00IM0001_133a.jpg","1867_수북면_133a")</f>
        <v>1867_수북면_133a</v>
      </c>
      <c r="B1819" s="4">
        <v>1867</v>
      </c>
      <c r="C1819" s="4" t="s">
        <v>7907</v>
      </c>
      <c r="D1819" s="4" t="s">
        <v>7908</v>
      </c>
      <c r="E1819" s="4">
        <v>1818</v>
      </c>
      <c r="F1819" s="5">
        <v>7</v>
      </c>
      <c r="G1819" s="5" t="s">
        <v>4149</v>
      </c>
      <c r="H1819" s="5" t="s">
        <v>4150</v>
      </c>
      <c r="I1819" s="5">
        <v>38</v>
      </c>
      <c r="L1819" s="5">
        <v>1</v>
      </c>
      <c r="M1819" s="4" t="s">
        <v>6751</v>
      </c>
      <c r="N1819" s="4" t="s">
        <v>6752</v>
      </c>
      <c r="S1819" s="5" t="s">
        <v>96</v>
      </c>
      <c r="T1819" s="5" t="s">
        <v>97</v>
      </c>
      <c r="W1819" s="5" t="s">
        <v>78</v>
      </c>
      <c r="X1819" s="5" t="s">
        <v>79</v>
      </c>
      <c r="Y1819" s="5" t="s">
        <v>22</v>
      </c>
      <c r="Z1819" s="5" t="s">
        <v>23</v>
      </c>
      <c r="AC1819" s="5">
        <v>55</v>
      </c>
      <c r="AD1819" s="5" t="s">
        <v>479</v>
      </c>
      <c r="AE1819" s="5" t="s">
        <v>480</v>
      </c>
      <c r="AJ1819" s="5" t="s">
        <v>35</v>
      </c>
      <c r="AK1819" s="5" t="s">
        <v>36</v>
      </c>
      <c r="AL1819" s="5" t="s">
        <v>160</v>
      </c>
      <c r="AM1819" s="5" t="s">
        <v>161</v>
      </c>
      <c r="AT1819" s="5" t="s">
        <v>102</v>
      </c>
      <c r="AU1819" s="5" t="s">
        <v>103</v>
      </c>
      <c r="AV1819" s="5" t="s">
        <v>1924</v>
      </c>
      <c r="AW1819" s="5" t="s">
        <v>1925</v>
      </c>
      <c r="BG1819" s="5" t="s">
        <v>102</v>
      </c>
      <c r="BH1819" s="5" t="s">
        <v>103</v>
      </c>
      <c r="BI1819" s="5" t="s">
        <v>104</v>
      </c>
      <c r="BJ1819" s="5" t="s">
        <v>105</v>
      </c>
      <c r="BK1819" s="5" t="s">
        <v>102</v>
      </c>
      <c r="BL1819" s="5" t="s">
        <v>103</v>
      </c>
      <c r="BM1819" s="5" t="s">
        <v>6761</v>
      </c>
      <c r="BN1819" s="5" t="s">
        <v>1957</v>
      </c>
      <c r="BO1819" s="5" t="s">
        <v>102</v>
      </c>
      <c r="BP1819" s="5" t="s">
        <v>103</v>
      </c>
      <c r="BQ1819" s="5" t="s">
        <v>6762</v>
      </c>
      <c r="BR1819" s="5" t="s">
        <v>6763</v>
      </c>
      <c r="BS1819" s="5" t="s">
        <v>342</v>
      </c>
      <c r="BT1819" s="5" t="s">
        <v>343</v>
      </c>
    </row>
    <row r="1820" spans="1:72" ht="13.5" customHeight="1">
      <c r="A1820" s="7" t="str">
        <f>HYPERLINK("http://kyu.snu.ac.kr/sdhj/index.jsp?type=hj/GK14746_00IM0001_133a.jpg","1867_수북면_133a")</f>
        <v>1867_수북면_133a</v>
      </c>
      <c r="B1820" s="4">
        <v>1867</v>
      </c>
      <c r="C1820" s="4" t="s">
        <v>7571</v>
      </c>
      <c r="D1820" s="4" t="s">
        <v>7572</v>
      </c>
      <c r="E1820" s="4">
        <v>1819</v>
      </c>
      <c r="F1820" s="5">
        <v>7</v>
      </c>
      <c r="G1820" s="5" t="s">
        <v>4149</v>
      </c>
      <c r="H1820" s="5" t="s">
        <v>4150</v>
      </c>
      <c r="I1820" s="5">
        <v>38</v>
      </c>
      <c r="L1820" s="5">
        <v>1</v>
      </c>
      <c r="M1820" s="4" t="s">
        <v>6751</v>
      </c>
      <c r="N1820" s="4" t="s">
        <v>6752</v>
      </c>
      <c r="S1820" s="5" t="s">
        <v>114</v>
      </c>
      <c r="T1820" s="5" t="s">
        <v>115</v>
      </c>
      <c r="Y1820" s="5" t="s">
        <v>2236</v>
      </c>
      <c r="Z1820" s="5" t="s">
        <v>2237</v>
      </c>
      <c r="AC1820" s="5">
        <v>29</v>
      </c>
      <c r="AD1820" s="5" t="s">
        <v>120</v>
      </c>
      <c r="AE1820" s="5" t="s">
        <v>121</v>
      </c>
    </row>
    <row r="1821" spans="1:72" ht="13.5" customHeight="1">
      <c r="A1821" s="7" t="str">
        <f>HYPERLINK("http://kyu.snu.ac.kr/sdhj/index.jsp?type=hj/GK14746_00IM0001_133b.jpg","1867_수북면_133b")</f>
        <v>1867_수북면_133b</v>
      </c>
      <c r="B1821" s="4">
        <v>1867</v>
      </c>
      <c r="C1821" s="4" t="s">
        <v>7493</v>
      </c>
      <c r="D1821" s="4" t="s">
        <v>7494</v>
      </c>
      <c r="E1821" s="4">
        <v>1820</v>
      </c>
      <c r="F1821" s="5">
        <v>7</v>
      </c>
      <c r="G1821" s="5" t="s">
        <v>4149</v>
      </c>
      <c r="H1821" s="5" t="s">
        <v>4150</v>
      </c>
      <c r="I1821" s="5">
        <v>38</v>
      </c>
      <c r="L1821" s="5">
        <v>1</v>
      </c>
      <c r="M1821" s="4" t="s">
        <v>6751</v>
      </c>
      <c r="N1821" s="4" t="s">
        <v>6752</v>
      </c>
      <c r="S1821" s="5" t="s">
        <v>124</v>
      </c>
      <c r="T1821" s="5" t="s">
        <v>125</v>
      </c>
      <c r="AC1821" s="5">
        <v>5</v>
      </c>
      <c r="AD1821" s="5" t="s">
        <v>2014</v>
      </c>
      <c r="AE1821" s="5" t="s">
        <v>2015</v>
      </c>
    </row>
    <row r="1822" spans="1:72" ht="13.5" customHeight="1">
      <c r="A1822" s="7" t="str">
        <f>HYPERLINK("http://kyu.snu.ac.kr/sdhj/index.jsp?type=hj/GK14746_00IM0001_133b.jpg","1867_수북면_133b")</f>
        <v>1867_수북면_133b</v>
      </c>
      <c r="B1822" s="4">
        <v>1867</v>
      </c>
      <c r="C1822" s="4" t="s">
        <v>7493</v>
      </c>
      <c r="D1822" s="4" t="s">
        <v>7494</v>
      </c>
      <c r="E1822" s="4">
        <v>1821</v>
      </c>
      <c r="F1822" s="5">
        <v>7</v>
      </c>
      <c r="G1822" s="5" t="s">
        <v>4149</v>
      </c>
      <c r="H1822" s="5" t="s">
        <v>4150</v>
      </c>
      <c r="I1822" s="5">
        <v>38</v>
      </c>
      <c r="L1822" s="5">
        <v>2</v>
      </c>
      <c r="M1822" s="4" t="s">
        <v>6749</v>
      </c>
      <c r="N1822" s="4" t="s">
        <v>6750</v>
      </c>
      <c r="T1822" s="5" t="s">
        <v>7841</v>
      </c>
      <c r="U1822" s="5" t="s">
        <v>369</v>
      </c>
      <c r="V1822" s="5" t="s">
        <v>370</v>
      </c>
      <c r="W1822" s="5" t="s">
        <v>595</v>
      </c>
      <c r="X1822" s="5" t="s">
        <v>596</v>
      </c>
      <c r="Y1822" s="5" t="s">
        <v>6764</v>
      </c>
      <c r="Z1822" s="5" t="s">
        <v>6398</v>
      </c>
      <c r="AC1822" s="5">
        <v>39</v>
      </c>
      <c r="AD1822" s="5" t="s">
        <v>260</v>
      </c>
      <c r="AE1822" s="5" t="s">
        <v>261</v>
      </c>
      <c r="AJ1822" s="5" t="s">
        <v>35</v>
      </c>
      <c r="AK1822" s="5" t="s">
        <v>36</v>
      </c>
      <c r="AL1822" s="5" t="s">
        <v>428</v>
      </c>
      <c r="AM1822" s="5" t="s">
        <v>429</v>
      </c>
      <c r="AT1822" s="5" t="s">
        <v>369</v>
      </c>
      <c r="AU1822" s="5" t="s">
        <v>370</v>
      </c>
      <c r="AV1822" s="5" t="s">
        <v>6765</v>
      </c>
      <c r="AW1822" s="5" t="s">
        <v>6766</v>
      </c>
      <c r="BG1822" s="5" t="s">
        <v>369</v>
      </c>
      <c r="BH1822" s="5" t="s">
        <v>370</v>
      </c>
      <c r="BI1822" s="5" t="s">
        <v>6767</v>
      </c>
      <c r="BJ1822" s="5" t="s">
        <v>6768</v>
      </c>
      <c r="BK1822" s="5" t="s">
        <v>369</v>
      </c>
      <c r="BL1822" s="5" t="s">
        <v>370</v>
      </c>
      <c r="BM1822" s="5" t="s">
        <v>6019</v>
      </c>
      <c r="BN1822" s="5" t="s">
        <v>6020</v>
      </c>
      <c r="BO1822" s="5" t="s">
        <v>314</v>
      </c>
      <c r="BP1822" s="5" t="s">
        <v>315</v>
      </c>
      <c r="BQ1822" s="5" t="s">
        <v>6769</v>
      </c>
      <c r="BR1822" s="5" t="s">
        <v>6770</v>
      </c>
      <c r="BS1822" s="5" t="s">
        <v>527</v>
      </c>
      <c r="BT1822" s="5" t="s">
        <v>528</v>
      </c>
    </row>
    <row r="1823" spans="1:72" ht="13.5" customHeight="1">
      <c r="A1823" s="7" t="str">
        <f>HYPERLINK("http://kyu.snu.ac.kr/sdhj/index.jsp?type=hj/GK14746_00IM0001_133b.jpg","1867_수북면_133b")</f>
        <v>1867_수북면_133b</v>
      </c>
      <c r="B1823" s="4">
        <v>1867</v>
      </c>
      <c r="C1823" s="4" t="s">
        <v>7553</v>
      </c>
      <c r="D1823" s="4" t="s">
        <v>7554</v>
      </c>
      <c r="E1823" s="4">
        <v>1822</v>
      </c>
      <c r="F1823" s="5">
        <v>7</v>
      </c>
      <c r="G1823" s="5" t="s">
        <v>4149</v>
      </c>
      <c r="H1823" s="5" t="s">
        <v>4150</v>
      </c>
      <c r="I1823" s="5">
        <v>38</v>
      </c>
      <c r="L1823" s="5">
        <v>2</v>
      </c>
      <c r="M1823" s="4" t="s">
        <v>6749</v>
      </c>
      <c r="N1823" s="4" t="s">
        <v>6750</v>
      </c>
      <c r="S1823" s="5" t="s">
        <v>2448</v>
      </c>
      <c r="T1823" s="5" t="s">
        <v>2449</v>
      </c>
      <c r="Y1823" s="5" t="s">
        <v>6771</v>
      </c>
      <c r="Z1823" s="5" t="s">
        <v>6772</v>
      </c>
      <c r="AC1823" s="5">
        <v>48</v>
      </c>
      <c r="AD1823" s="5" t="s">
        <v>180</v>
      </c>
      <c r="AE1823" s="5" t="s">
        <v>181</v>
      </c>
    </row>
    <row r="1824" spans="1:72" ht="13.5" customHeight="1">
      <c r="A1824" s="7" t="str">
        <f>HYPERLINK("http://kyu.snu.ac.kr/sdhj/index.jsp?type=hj/GK14746_00IM0001_133b.jpg","1867_수북면_133b")</f>
        <v>1867_수북면_133b</v>
      </c>
      <c r="B1824" s="4">
        <v>1867</v>
      </c>
      <c r="C1824" s="4" t="s">
        <v>7529</v>
      </c>
      <c r="D1824" s="4" t="s">
        <v>7530</v>
      </c>
      <c r="E1824" s="4">
        <v>1823</v>
      </c>
      <c r="F1824" s="5">
        <v>7</v>
      </c>
      <c r="G1824" s="5" t="s">
        <v>4149</v>
      </c>
      <c r="H1824" s="5" t="s">
        <v>4150</v>
      </c>
      <c r="I1824" s="5">
        <v>38</v>
      </c>
      <c r="L1824" s="5">
        <v>2</v>
      </c>
      <c r="M1824" s="4" t="s">
        <v>6749</v>
      </c>
      <c r="N1824" s="4" t="s">
        <v>6750</v>
      </c>
      <c r="S1824" s="5" t="s">
        <v>2209</v>
      </c>
      <c r="T1824" s="5" t="s">
        <v>2210</v>
      </c>
      <c r="W1824" s="5" t="s">
        <v>210</v>
      </c>
      <c r="X1824" s="5" t="s">
        <v>211</v>
      </c>
      <c r="Y1824" s="5" t="s">
        <v>22</v>
      </c>
      <c r="Z1824" s="5" t="s">
        <v>23</v>
      </c>
      <c r="AC1824" s="5">
        <v>48</v>
      </c>
      <c r="AD1824" s="5" t="s">
        <v>226</v>
      </c>
      <c r="AE1824" s="5" t="s">
        <v>227</v>
      </c>
    </row>
    <row r="1825" spans="1:72" ht="13.5" customHeight="1">
      <c r="A1825" s="7" t="str">
        <f>HYPERLINK("http://kyu.snu.ac.kr/sdhj/index.jsp?type=hj/GK14746_00IM0001_133b.jpg","1867_수북면_133b")</f>
        <v>1867_수북면_133b</v>
      </c>
      <c r="B1825" s="4">
        <v>1867</v>
      </c>
      <c r="C1825" s="4" t="s">
        <v>7529</v>
      </c>
      <c r="D1825" s="4" t="s">
        <v>7530</v>
      </c>
      <c r="E1825" s="4">
        <v>1824</v>
      </c>
      <c r="F1825" s="5">
        <v>7</v>
      </c>
      <c r="G1825" s="5" t="s">
        <v>4149</v>
      </c>
      <c r="H1825" s="5" t="s">
        <v>4150</v>
      </c>
      <c r="I1825" s="5">
        <v>38</v>
      </c>
      <c r="L1825" s="5">
        <v>2</v>
      </c>
      <c r="M1825" s="4" t="s">
        <v>6749</v>
      </c>
      <c r="N1825" s="4" t="s">
        <v>6750</v>
      </c>
      <c r="S1825" s="5" t="s">
        <v>2299</v>
      </c>
      <c r="T1825" s="5" t="s">
        <v>2300</v>
      </c>
      <c r="Y1825" s="5" t="s">
        <v>6773</v>
      </c>
      <c r="Z1825" s="5" t="s">
        <v>6774</v>
      </c>
      <c r="AC1825" s="5">
        <v>46</v>
      </c>
      <c r="AD1825" s="5" t="s">
        <v>771</v>
      </c>
      <c r="AE1825" s="5" t="s">
        <v>772</v>
      </c>
    </row>
    <row r="1826" spans="1:72" ht="13.5" customHeight="1">
      <c r="A1826" s="7" t="str">
        <f>HYPERLINK("http://kyu.snu.ac.kr/sdhj/index.jsp?type=hj/GK14746_00IM0001_133b.jpg","1867_수북면_133b")</f>
        <v>1867_수북면_133b</v>
      </c>
      <c r="B1826" s="4">
        <v>1867</v>
      </c>
      <c r="C1826" s="4" t="s">
        <v>7529</v>
      </c>
      <c r="D1826" s="4" t="s">
        <v>7530</v>
      </c>
      <c r="E1826" s="4">
        <v>1825</v>
      </c>
      <c r="F1826" s="5">
        <v>7</v>
      </c>
      <c r="G1826" s="5" t="s">
        <v>4149</v>
      </c>
      <c r="H1826" s="5" t="s">
        <v>4150</v>
      </c>
      <c r="I1826" s="5">
        <v>38</v>
      </c>
      <c r="L1826" s="5">
        <v>2</v>
      </c>
      <c r="M1826" s="4" t="s">
        <v>6749</v>
      </c>
      <c r="N1826" s="4" t="s">
        <v>6750</v>
      </c>
      <c r="S1826" s="5" t="s">
        <v>2448</v>
      </c>
      <c r="T1826" s="5" t="s">
        <v>2449</v>
      </c>
      <c r="Y1826" s="5" t="s">
        <v>6775</v>
      </c>
      <c r="Z1826" s="5" t="s">
        <v>6776</v>
      </c>
      <c r="AC1826" s="5">
        <v>43</v>
      </c>
      <c r="AD1826" s="5" t="s">
        <v>140</v>
      </c>
      <c r="AE1826" s="5" t="s">
        <v>141</v>
      </c>
    </row>
    <row r="1827" spans="1:72" ht="13.5" customHeight="1">
      <c r="A1827" s="7" t="str">
        <f>HYPERLINK("http://kyu.snu.ac.kr/sdhj/index.jsp?type=hj/GK14746_00IM0001_133b.jpg","1867_수북면_133b")</f>
        <v>1867_수북면_133b</v>
      </c>
      <c r="B1827" s="4">
        <v>1867</v>
      </c>
      <c r="C1827" s="4" t="s">
        <v>7529</v>
      </c>
      <c r="D1827" s="4" t="s">
        <v>7530</v>
      </c>
      <c r="E1827" s="4">
        <v>1826</v>
      </c>
      <c r="F1827" s="5">
        <v>7</v>
      </c>
      <c r="G1827" s="5" t="s">
        <v>4149</v>
      </c>
      <c r="H1827" s="5" t="s">
        <v>4150</v>
      </c>
      <c r="I1827" s="5">
        <v>38</v>
      </c>
      <c r="L1827" s="5">
        <v>2</v>
      </c>
      <c r="M1827" s="4" t="s">
        <v>6749</v>
      </c>
      <c r="N1827" s="4" t="s">
        <v>6750</v>
      </c>
      <c r="S1827" s="5" t="s">
        <v>254</v>
      </c>
      <c r="T1827" s="5" t="s">
        <v>255</v>
      </c>
      <c r="Y1827" s="5" t="s">
        <v>6777</v>
      </c>
      <c r="Z1827" s="5" t="s">
        <v>6778</v>
      </c>
      <c r="AC1827" s="5">
        <v>27</v>
      </c>
      <c r="AD1827" s="5" t="s">
        <v>174</v>
      </c>
      <c r="AE1827" s="5" t="s">
        <v>175</v>
      </c>
    </row>
    <row r="1828" spans="1:72" ht="13.5" customHeight="1">
      <c r="A1828" s="7" t="str">
        <f>HYPERLINK("http://kyu.snu.ac.kr/sdhj/index.jsp?type=hj/GK14746_00IM0001_133b.jpg","1867_수북면_133b")</f>
        <v>1867_수북면_133b</v>
      </c>
      <c r="B1828" s="4">
        <v>1867</v>
      </c>
      <c r="C1828" s="4" t="s">
        <v>7529</v>
      </c>
      <c r="D1828" s="4" t="s">
        <v>7530</v>
      </c>
      <c r="E1828" s="4">
        <v>1827</v>
      </c>
      <c r="F1828" s="5">
        <v>7</v>
      </c>
      <c r="G1828" s="5" t="s">
        <v>4149</v>
      </c>
      <c r="H1828" s="5" t="s">
        <v>4150</v>
      </c>
      <c r="I1828" s="5">
        <v>38</v>
      </c>
      <c r="L1828" s="5">
        <v>2</v>
      </c>
      <c r="M1828" s="4" t="s">
        <v>6749</v>
      </c>
      <c r="N1828" s="4" t="s">
        <v>6750</v>
      </c>
      <c r="S1828" s="5" t="s">
        <v>296</v>
      </c>
      <c r="T1828" s="5" t="s">
        <v>297</v>
      </c>
      <c r="Y1828" s="5" t="s">
        <v>6779</v>
      </c>
      <c r="Z1828" s="5" t="s">
        <v>6780</v>
      </c>
      <c r="AC1828" s="5">
        <v>35</v>
      </c>
      <c r="AD1828" s="5" t="s">
        <v>276</v>
      </c>
      <c r="AE1828" s="5" t="s">
        <v>277</v>
      </c>
    </row>
    <row r="1829" spans="1:72" ht="13.5" customHeight="1">
      <c r="A1829" s="7" t="str">
        <f>HYPERLINK("http://kyu.snu.ac.kr/sdhj/index.jsp?type=hj/GK14746_00IM0001_133b.jpg","1867_수북면_133b")</f>
        <v>1867_수북면_133b</v>
      </c>
      <c r="B1829" s="4">
        <v>1867</v>
      </c>
      <c r="C1829" s="4" t="s">
        <v>7529</v>
      </c>
      <c r="D1829" s="4" t="s">
        <v>7530</v>
      </c>
      <c r="E1829" s="4">
        <v>1828</v>
      </c>
      <c r="F1829" s="5">
        <v>7</v>
      </c>
      <c r="G1829" s="5" t="s">
        <v>4149</v>
      </c>
      <c r="H1829" s="5" t="s">
        <v>4150</v>
      </c>
      <c r="I1829" s="5">
        <v>38</v>
      </c>
      <c r="L1829" s="5">
        <v>3</v>
      </c>
      <c r="M1829" s="4" t="s">
        <v>6781</v>
      </c>
      <c r="N1829" s="4" t="s">
        <v>6782</v>
      </c>
      <c r="T1829" s="5" t="s">
        <v>7733</v>
      </c>
      <c r="U1829" s="5" t="s">
        <v>369</v>
      </c>
      <c r="V1829" s="5" t="s">
        <v>370</v>
      </c>
      <c r="W1829" s="5" t="s">
        <v>2811</v>
      </c>
      <c r="X1829" s="5" t="s">
        <v>2812</v>
      </c>
      <c r="Y1829" s="5" t="s">
        <v>6783</v>
      </c>
      <c r="Z1829" s="5" t="s">
        <v>6784</v>
      </c>
      <c r="AC1829" s="5">
        <v>33</v>
      </c>
      <c r="AD1829" s="5" t="s">
        <v>994</v>
      </c>
      <c r="AE1829" s="5" t="s">
        <v>995</v>
      </c>
      <c r="AJ1829" s="5" t="s">
        <v>35</v>
      </c>
      <c r="AK1829" s="5" t="s">
        <v>36</v>
      </c>
      <c r="AL1829" s="5" t="s">
        <v>1240</v>
      </c>
      <c r="AM1829" s="5" t="s">
        <v>1241</v>
      </c>
      <c r="AT1829" s="5" t="s">
        <v>369</v>
      </c>
      <c r="AU1829" s="5" t="s">
        <v>370</v>
      </c>
      <c r="AV1829" s="5" t="s">
        <v>6785</v>
      </c>
      <c r="AW1829" s="5" t="s">
        <v>2894</v>
      </c>
      <c r="BG1829" s="5" t="s">
        <v>369</v>
      </c>
      <c r="BH1829" s="5" t="s">
        <v>370</v>
      </c>
      <c r="BI1829" s="5" t="s">
        <v>6786</v>
      </c>
      <c r="BJ1829" s="5" t="s">
        <v>3563</v>
      </c>
      <c r="BK1829" s="5" t="s">
        <v>369</v>
      </c>
      <c r="BL1829" s="5" t="s">
        <v>370</v>
      </c>
      <c r="BM1829" s="5" t="s">
        <v>6787</v>
      </c>
      <c r="BN1829" s="5" t="s">
        <v>6788</v>
      </c>
      <c r="BO1829" s="5" t="s">
        <v>369</v>
      </c>
      <c r="BP1829" s="5" t="s">
        <v>370</v>
      </c>
      <c r="BQ1829" s="5" t="s">
        <v>6789</v>
      </c>
      <c r="BR1829" s="5" t="s">
        <v>6790</v>
      </c>
      <c r="BS1829" s="5" t="s">
        <v>154</v>
      </c>
      <c r="BT1829" s="5" t="s">
        <v>155</v>
      </c>
    </row>
    <row r="1830" spans="1:72" ht="13.5" customHeight="1">
      <c r="A1830" s="7" t="str">
        <f>HYPERLINK("http://kyu.snu.ac.kr/sdhj/index.jsp?type=hj/GK14746_00IM0001_133b.jpg","1867_수북면_133b")</f>
        <v>1867_수북면_133b</v>
      </c>
      <c r="B1830" s="4">
        <v>1867</v>
      </c>
      <c r="C1830" s="4" t="s">
        <v>7493</v>
      </c>
      <c r="D1830" s="4" t="s">
        <v>7494</v>
      </c>
      <c r="E1830" s="4">
        <v>1829</v>
      </c>
      <c r="F1830" s="5">
        <v>7</v>
      </c>
      <c r="G1830" s="5" t="s">
        <v>4149</v>
      </c>
      <c r="H1830" s="5" t="s">
        <v>4150</v>
      </c>
      <c r="I1830" s="5">
        <v>38</v>
      </c>
      <c r="L1830" s="5">
        <v>3</v>
      </c>
      <c r="M1830" s="4" t="s">
        <v>6781</v>
      </c>
      <c r="N1830" s="4" t="s">
        <v>6782</v>
      </c>
      <c r="S1830" s="5" t="s">
        <v>2299</v>
      </c>
      <c r="T1830" s="5" t="s">
        <v>2300</v>
      </c>
      <c r="Y1830" s="5" t="s">
        <v>6791</v>
      </c>
      <c r="Z1830" s="5" t="s">
        <v>2820</v>
      </c>
      <c r="AC1830" s="5">
        <v>34</v>
      </c>
      <c r="AD1830" s="5" t="s">
        <v>495</v>
      </c>
      <c r="AE1830" s="5" t="s">
        <v>496</v>
      </c>
    </row>
    <row r="1831" spans="1:72" ht="13.5" customHeight="1">
      <c r="A1831" s="7" t="str">
        <f>HYPERLINK("http://kyu.snu.ac.kr/sdhj/index.jsp?type=hj/GK14746_00IM0001_133b.jpg","1867_수북면_133b")</f>
        <v>1867_수북면_133b</v>
      </c>
      <c r="B1831" s="4">
        <v>1867</v>
      </c>
      <c r="C1831" s="4" t="s">
        <v>7659</v>
      </c>
      <c r="D1831" s="4" t="s">
        <v>7660</v>
      </c>
      <c r="E1831" s="4">
        <v>1830</v>
      </c>
      <c r="F1831" s="5">
        <v>7</v>
      </c>
      <c r="G1831" s="5" t="s">
        <v>4149</v>
      </c>
      <c r="H1831" s="5" t="s">
        <v>4150</v>
      </c>
      <c r="I1831" s="5">
        <v>38</v>
      </c>
      <c r="L1831" s="5">
        <v>3</v>
      </c>
      <c r="M1831" s="4" t="s">
        <v>6781</v>
      </c>
      <c r="N1831" s="4" t="s">
        <v>6782</v>
      </c>
      <c r="S1831" s="5" t="s">
        <v>2299</v>
      </c>
      <c r="T1831" s="5" t="s">
        <v>2300</v>
      </c>
      <c r="Y1831" s="5" t="s">
        <v>6792</v>
      </c>
      <c r="Z1831" s="5" t="s">
        <v>6793</v>
      </c>
      <c r="AC1831" s="5">
        <v>36</v>
      </c>
      <c r="AD1831" s="5" t="s">
        <v>426</v>
      </c>
      <c r="AE1831" s="5" t="s">
        <v>427</v>
      </c>
    </row>
    <row r="1832" spans="1:72" ht="13.5" customHeight="1">
      <c r="A1832" s="7" t="str">
        <f>HYPERLINK("http://kyu.snu.ac.kr/sdhj/index.jsp?type=hj/GK14746_00IM0001_133b.jpg","1867_수북면_133b")</f>
        <v>1867_수북면_133b</v>
      </c>
      <c r="B1832" s="4">
        <v>1867</v>
      </c>
      <c r="C1832" s="4" t="s">
        <v>7659</v>
      </c>
      <c r="D1832" s="4" t="s">
        <v>7660</v>
      </c>
      <c r="E1832" s="4">
        <v>1831</v>
      </c>
      <c r="F1832" s="5">
        <v>7</v>
      </c>
      <c r="G1832" s="5" t="s">
        <v>4149</v>
      </c>
      <c r="H1832" s="5" t="s">
        <v>4150</v>
      </c>
      <c r="I1832" s="5">
        <v>38</v>
      </c>
      <c r="L1832" s="5">
        <v>3</v>
      </c>
      <c r="M1832" s="4" t="s">
        <v>6781</v>
      </c>
      <c r="N1832" s="4" t="s">
        <v>6782</v>
      </c>
      <c r="S1832" s="5" t="s">
        <v>254</v>
      </c>
      <c r="T1832" s="5" t="s">
        <v>255</v>
      </c>
      <c r="Y1832" s="5" t="s">
        <v>5558</v>
      </c>
      <c r="Z1832" s="5" t="s">
        <v>5559</v>
      </c>
      <c r="AC1832" s="5">
        <v>20</v>
      </c>
      <c r="AD1832" s="5" t="s">
        <v>216</v>
      </c>
      <c r="AE1832" s="5" t="s">
        <v>217</v>
      </c>
    </row>
    <row r="1833" spans="1:72" ht="13.5" customHeight="1">
      <c r="A1833" s="7" t="str">
        <f>HYPERLINK("http://kyu.snu.ac.kr/sdhj/index.jsp?type=hj/GK14746_00IM0001_133b.jpg","1867_수북면_133b")</f>
        <v>1867_수북면_133b</v>
      </c>
      <c r="B1833" s="4">
        <v>1867</v>
      </c>
      <c r="C1833" s="4" t="s">
        <v>7659</v>
      </c>
      <c r="D1833" s="4" t="s">
        <v>7660</v>
      </c>
      <c r="E1833" s="4">
        <v>1832</v>
      </c>
      <c r="F1833" s="5">
        <v>7</v>
      </c>
      <c r="G1833" s="5" t="s">
        <v>4149</v>
      </c>
      <c r="H1833" s="5" t="s">
        <v>4150</v>
      </c>
      <c r="I1833" s="5">
        <v>38</v>
      </c>
      <c r="L1833" s="5">
        <v>4</v>
      </c>
      <c r="M1833" s="4" t="s">
        <v>6794</v>
      </c>
      <c r="N1833" s="4" t="s">
        <v>6795</v>
      </c>
      <c r="T1833" s="5" t="s">
        <v>7823</v>
      </c>
      <c r="U1833" s="5" t="s">
        <v>369</v>
      </c>
      <c r="V1833" s="5" t="s">
        <v>370</v>
      </c>
      <c r="W1833" s="5" t="s">
        <v>78</v>
      </c>
      <c r="X1833" s="5" t="s">
        <v>79</v>
      </c>
      <c r="Y1833" s="5" t="s">
        <v>428</v>
      </c>
      <c r="Z1833" s="5" t="s">
        <v>429</v>
      </c>
      <c r="AC1833" s="5">
        <v>38</v>
      </c>
      <c r="AD1833" s="5" t="s">
        <v>374</v>
      </c>
      <c r="AE1833" s="5" t="s">
        <v>375</v>
      </c>
      <c r="AJ1833" s="5" t="s">
        <v>35</v>
      </c>
      <c r="AK1833" s="5" t="s">
        <v>36</v>
      </c>
      <c r="AL1833" s="5" t="s">
        <v>160</v>
      </c>
      <c r="AM1833" s="5" t="s">
        <v>161</v>
      </c>
      <c r="AT1833" s="5" t="s">
        <v>369</v>
      </c>
      <c r="AU1833" s="5" t="s">
        <v>370</v>
      </c>
      <c r="AV1833" s="5" t="s">
        <v>6796</v>
      </c>
      <c r="AW1833" s="5" t="s">
        <v>6797</v>
      </c>
      <c r="BG1833" s="5" t="s">
        <v>369</v>
      </c>
      <c r="BH1833" s="5" t="s">
        <v>370</v>
      </c>
      <c r="BI1833" s="5" t="s">
        <v>6798</v>
      </c>
      <c r="BJ1833" s="5" t="s">
        <v>6799</v>
      </c>
      <c r="BK1833" s="5" t="s">
        <v>369</v>
      </c>
      <c r="BL1833" s="5" t="s">
        <v>370</v>
      </c>
      <c r="BM1833" s="5" t="s">
        <v>6800</v>
      </c>
      <c r="BN1833" s="5" t="s">
        <v>6801</v>
      </c>
      <c r="BO1833" s="5" t="s">
        <v>369</v>
      </c>
      <c r="BP1833" s="5" t="s">
        <v>370</v>
      </c>
      <c r="BQ1833" s="5" t="s">
        <v>6802</v>
      </c>
      <c r="BR1833" s="5" t="s">
        <v>6803</v>
      </c>
      <c r="BS1833" s="5" t="s">
        <v>342</v>
      </c>
      <c r="BT1833" s="5" t="s">
        <v>343</v>
      </c>
    </row>
    <row r="1834" spans="1:72" ht="13.5" customHeight="1">
      <c r="A1834" s="7" t="str">
        <f>HYPERLINK("http://kyu.snu.ac.kr/sdhj/index.jsp?type=hj/GK14746_00IM0001_133b.jpg","1867_수북면_133b")</f>
        <v>1867_수북면_133b</v>
      </c>
      <c r="B1834" s="4">
        <v>1867</v>
      </c>
      <c r="C1834" s="4" t="s">
        <v>7592</v>
      </c>
      <c r="D1834" s="4" t="s">
        <v>7593</v>
      </c>
      <c r="E1834" s="4">
        <v>1833</v>
      </c>
      <c r="F1834" s="5">
        <v>7</v>
      </c>
      <c r="G1834" s="5" t="s">
        <v>4149</v>
      </c>
      <c r="H1834" s="5" t="s">
        <v>4150</v>
      </c>
      <c r="I1834" s="5">
        <v>38</v>
      </c>
      <c r="L1834" s="5">
        <v>4</v>
      </c>
      <c r="M1834" s="4" t="s">
        <v>6794</v>
      </c>
      <c r="N1834" s="4" t="s">
        <v>6795</v>
      </c>
      <c r="S1834" s="5" t="s">
        <v>296</v>
      </c>
      <c r="T1834" s="5" t="s">
        <v>297</v>
      </c>
      <c r="Y1834" s="5" t="s">
        <v>6804</v>
      </c>
      <c r="Z1834" s="5" t="s">
        <v>6805</v>
      </c>
      <c r="AC1834" s="5">
        <v>37</v>
      </c>
      <c r="AD1834" s="5" t="s">
        <v>414</v>
      </c>
      <c r="AE1834" s="5" t="s">
        <v>415</v>
      </c>
    </row>
    <row r="1835" spans="1:72" ht="13.5" customHeight="1">
      <c r="A1835" s="7" t="str">
        <f>HYPERLINK("http://kyu.snu.ac.kr/sdhj/index.jsp?type=hj/GK14746_00IM0001_133b.jpg","1867_수북면_133b")</f>
        <v>1867_수북면_133b</v>
      </c>
      <c r="B1835" s="4">
        <v>1867</v>
      </c>
      <c r="C1835" s="4" t="s">
        <v>7520</v>
      </c>
      <c r="D1835" s="4" t="s">
        <v>7521</v>
      </c>
      <c r="E1835" s="4">
        <v>1834</v>
      </c>
      <c r="F1835" s="5">
        <v>7</v>
      </c>
      <c r="G1835" s="5" t="s">
        <v>4149</v>
      </c>
      <c r="H1835" s="5" t="s">
        <v>4150</v>
      </c>
      <c r="I1835" s="5">
        <v>38</v>
      </c>
      <c r="L1835" s="5">
        <v>4</v>
      </c>
      <c r="M1835" s="4" t="s">
        <v>6794</v>
      </c>
      <c r="N1835" s="4" t="s">
        <v>6795</v>
      </c>
      <c r="S1835" s="5" t="s">
        <v>254</v>
      </c>
      <c r="T1835" s="5" t="s">
        <v>255</v>
      </c>
      <c r="Y1835" s="5" t="s">
        <v>6806</v>
      </c>
      <c r="Z1835" s="5" t="s">
        <v>6807</v>
      </c>
      <c r="AC1835" s="5">
        <v>27</v>
      </c>
      <c r="AD1835" s="5" t="s">
        <v>174</v>
      </c>
      <c r="AE1835" s="5" t="s">
        <v>175</v>
      </c>
    </row>
    <row r="1836" spans="1:72" ht="13.5" customHeight="1">
      <c r="A1836" s="7" t="str">
        <f>HYPERLINK("http://kyu.snu.ac.kr/sdhj/index.jsp?type=hj/GK14746_00IM0001_133b.jpg","1867_수북면_133b")</f>
        <v>1867_수북면_133b</v>
      </c>
      <c r="B1836" s="4">
        <v>1867</v>
      </c>
      <c r="C1836" s="4" t="s">
        <v>7520</v>
      </c>
      <c r="D1836" s="4" t="s">
        <v>7521</v>
      </c>
      <c r="E1836" s="4">
        <v>1835</v>
      </c>
      <c r="F1836" s="5">
        <v>7</v>
      </c>
      <c r="G1836" s="5" t="s">
        <v>4149</v>
      </c>
      <c r="H1836" s="5" t="s">
        <v>4150</v>
      </c>
      <c r="I1836" s="5">
        <v>38</v>
      </c>
      <c r="L1836" s="5">
        <v>4</v>
      </c>
      <c r="M1836" s="4" t="s">
        <v>6794</v>
      </c>
      <c r="N1836" s="4" t="s">
        <v>6795</v>
      </c>
      <c r="S1836" s="5" t="s">
        <v>254</v>
      </c>
      <c r="T1836" s="5" t="s">
        <v>255</v>
      </c>
      <c r="Y1836" s="5" t="s">
        <v>6808</v>
      </c>
      <c r="Z1836" s="5" t="s">
        <v>6809</v>
      </c>
      <c r="AC1836" s="5">
        <v>24</v>
      </c>
      <c r="AD1836" s="5" t="s">
        <v>268</v>
      </c>
      <c r="AE1836" s="5" t="s">
        <v>269</v>
      </c>
    </row>
    <row r="1837" spans="1:72" ht="13.5" customHeight="1">
      <c r="A1837" s="7" t="str">
        <f>HYPERLINK("http://kyu.snu.ac.kr/sdhj/index.jsp?type=hj/GK14746_00IM0001_133b.jpg","1867_수북면_133b")</f>
        <v>1867_수북면_133b</v>
      </c>
      <c r="B1837" s="4">
        <v>1867</v>
      </c>
      <c r="C1837" s="4" t="s">
        <v>7520</v>
      </c>
      <c r="D1837" s="4" t="s">
        <v>7521</v>
      </c>
      <c r="E1837" s="4">
        <v>1836</v>
      </c>
      <c r="F1837" s="5">
        <v>7</v>
      </c>
      <c r="G1837" s="5" t="s">
        <v>4149</v>
      </c>
      <c r="H1837" s="5" t="s">
        <v>4150</v>
      </c>
      <c r="I1837" s="5">
        <v>38</v>
      </c>
      <c r="L1837" s="5">
        <v>4</v>
      </c>
      <c r="M1837" s="4" t="s">
        <v>6794</v>
      </c>
      <c r="N1837" s="4" t="s">
        <v>6795</v>
      </c>
      <c r="S1837" s="5" t="s">
        <v>254</v>
      </c>
      <c r="T1837" s="5" t="s">
        <v>255</v>
      </c>
      <c r="Y1837" s="5" t="s">
        <v>6810</v>
      </c>
      <c r="Z1837" s="5" t="s">
        <v>6811</v>
      </c>
      <c r="AC1837" s="5">
        <v>20</v>
      </c>
      <c r="AD1837" s="5" t="s">
        <v>216</v>
      </c>
      <c r="AE1837" s="5" t="s">
        <v>217</v>
      </c>
    </row>
    <row r="1838" spans="1:72" ht="13.5" customHeight="1">
      <c r="A1838" s="7" t="str">
        <f>HYPERLINK("http://kyu.snu.ac.kr/sdhj/index.jsp?type=hj/GK14746_00IM0001_133b.jpg","1867_수북면_133b")</f>
        <v>1867_수북면_133b</v>
      </c>
      <c r="B1838" s="4">
        <v>1867</v>
      </c>
      <c r="C1838" s="4" t="s">
        <v>7520</v>
      </c>
      <c r="D1838" s="4" t="s">
        <v>7521</v>
      </c>
      <c r="E1838" s="4">
        <v>1837</v>
      </c>
      <c r="F1838" s="5">
        <v>7</v>
      </c>
      <c r="G1838" s="5" t="s">
        <v>4149</v>
      </c>
      <c r="H1838" s="5" t="s">
        <v>4150</v>
      </c>
      <c r="I1838" s="5">
        <v>38</v>
      </c>
      <c r="L1838" s="5">
        <v>4</v>
      </c>
      <c r="M1838" s="4" t="s">
        <v>6794</v>
      </c>
      <c r="N1838" s="4" t="s">
        <v>6795</v>
      </c>
      <c r="S1838" s="5" t="s">
        <v>2448</v>
      </c>
      <c r="T1838" s="5" t="s">
        <v>2449</v>
      </c>
      <c r="Y1838" s="5" t="s">
        <v>6812</v>
      </c>
      <c r="Z1838" s="5" t="s">
        <v>3641</v>
      </c>
      <c r="AC1838" s="5">
        <v>43</v>
      </c>
      <c r="AD1838" s="5" t="s">
        <v>140</v>
      </c>
      <c r="AE1838" s="5" t="s">
        <v>141</v>
      </c>
    </row>
    <row r="1839" spans="1:72" ht="13.5" customHeight="1">
      <c r="A1839" s="7" t="str">
        <f>HYPERLINK("http://kyu.snu.ac.kr/sdhj/index.jsp?type=hj/GK14746_00IM0001_133b.jpg","1867_수북면_133b")</f>
        <v>1867_수북면_133b</v>
      </c>
      <c r="B1839" s="4">
        <v>1867</v>
      </c>
      <c r="C1839" s="4" t="s">
        <v>7520</v>
      </c>
      <c r="D1839" s="4" t="s">
        <v>7521</v>
      </c>
      <c r="E1839" s="4">
        <v>1838</v>
      </c>
      <c r="F1839" s="5">
        <v>7</v>
      </c>
      <c r="G1839" s="5" t="s">
        <v>4149</v>
      </c>
      <c r="H1839" s="5" t="s">
        <v>4150</v>
      </c>
      <c r="I1839" s="5">
        <v>38</v>
      </c>
      <c r="L1839" s="5">
        <v>5</v>
      </c>
      <c r="M1839" s="4" t="s">
        <v>6813</v>
      </c>
      <c r="N1839" s="4" t="s">
        <v>6814</v>
      </c>
      <c r="T1839" s="5" t="s">
        <v>7996</v>
      </c>
      <c r="U1839" s="5" t="s">
        <v>369</v>
      </c>
      <c r="V1839" s="5" t="s">
        <v>370</v>
      </c>
      <c r="W1839" s="5" t="s">
        <v>336</v>
      </c>
      <c r="X1839" s="5" t="s">
        <v>337</v>
      </c>
      <c r="Y1839" s="5" t="s">
        <v>6815</v>
      </c>
      <c r="Z1839" s="5" t="s">
        <v>6048</v>
      </c>
      <c r="AC1839" s="5">
        <v>38</v>
      </c>
      <c r="AD1839" s="5" t="s">
        <v>374</v>
      </c>
      <c r="AE1839" s="5" t="s">
        <v>375</v>
      </c>
      <c r="AJ1839" s="5" t="s">
        <v>35</v>
      </c>
      <c r="AK1839" s="5" t="s">
        <v>36</v>
      </c>
      <c r="AL1839" s="5" t="s">
        <v>342</v>
      </c>
      <c r="AM1839" s="5" t="s">
        <v>343</v>
      </c>
      <c r="AT1839" s="5" t="s">
        <v>369</v>
      </c>
      <c r="AU1839" s="5" t="s">
        <v>370</v>
      </c>
      <c r="AV1839" s="5" t="s">
        <v>6043</v>
      </c>
      <c r="AW1839" s="5" t="s">
        <v>6044</v>
      </c>
      <c r="BG1839" s="5" t="s">
        <v>369</v>
      </c>
      <c r="BH1839" s="5" t="s">
        <v>370</v>
      </c>
      <c r="BI1839" s="5" t="s">
        <v>5978</v>
      </c>
      <c r="BJ1839" s="5" t="s">
        <v>5979</v>
      </c>
      <c r="BK1839" s="5" t="s">
        <v>369</v>
      </c>
      <c r="BL1839" s="5" t="s">
        <v>370</v>
      </c>
      <c r="BM1839" s="5" t="s">
        <v>6816</v>
      </c>
      <c r="BN1839" s="5" t="s">
        <v>6817</v>
      </c>
      <c r="BO1839" s="5" t="s">
        <v>4589</v>
      </c>
      <c r="BP1839" s="5" t="s">
        <v>2349</v>
      </c>
      <c r="BQ1839" s="5" t="s">
        <v>6818</v>
      </c>
      <c r="BR1839" s="5" t="s">
        <v>6819</v>
      </c>
      <c r="BS1839" s="5" t="s">
        <v>160</v>
      </c>
      <c r="BT1839" s="5" t="s">
        <v>161</v>
      </c>
    </row>
    <row r="1840" spans="1:72" ht="13.5" customHeight="1">
      <c r="A1840" s="7" t="str">
        <f>HYPERLINK("http://kyu.snu.ac.kr/sdhj/index.jsp?type=hj/GK14746_00IM0001_133b.jpg","1867_수북면_133b")</f>
        <v>1867_수북면_133b</v>
      </c>
      <c r="B1840" s="4">
        <v>1867</v>
      </c>
      <c r="C1840" s="4" t="s">
        <v>7592</v>
      </c>
      <c r="D1840" s="4" t="s">
        <v>7593</v>
      </c>
      <c r="E1840" s="4">
        <v>1839</v>
      </c>
      <c r="F1840" s="5">
        <v>7</v>
      </c>
      <c r="G1840" s="5" t="s">
        <v>4149</v>
      </c>
      <c r="H1840" s="5" t="s">
        <v>4150</v>
      </c>
      <c r="I1840" s="5">
        <v>38</v>
      </c>
      <c r="L1840" s="5">
        <v>5</v>
      </c>
      <c r="M1840" s="4" t="s">
        <v>6813</v>
      </c>
      <c r="N1840" s="4" t="s">
        <v>6814</v>
      </c>
      <c r="S1840" s="5" t="s">
        <v>96</v>
      </c>
      <c r="T1840" s="5" t="s">
        <v>97</v>
      </c>
      <c r="W1840" s="5" t="s">
        <v>210</v>
      </c>
      <c r="X1840" s="5" t="s">
        <v>211</v>
      </c>
      <c r="Y1840" s="5" t="s">
        <v>22</v>
      </c>
      <c r="Z1840" s="5" t="s">
        <v>23</v>
      </c>
      <c r="AC1840" s="5">
        <v>31</v>
      </c>
      <c r="AD1840" s="5" t="s">
        <v>324</v>
      </c>
      <c r="AE1840" s="5" t="s">
        <v>325</v>
      </c>
      <c r="AJ1840" s="5" t="s">
        <v>35</v>
      </c>
      <c r="AK1840" s="5" t="s">
        <v>36</v>
      </c>
      <c r="AL1840" s="5" t="s">
        <v>154</v>
      </c>
      <c r="AM1840" s="5" t="s">
        <v>155</v>
      </c>
      <c r="AT1840" s="5" t="s">
        <v>369</v>
      </c>
      <c r="AU1840" s="5" t="s">
        <v>370</v>
      </c>
      <c r="AV1840" s="5" t="s">
        <v>6820</v>
      </c>
      <c r="AW1840" s="5" t="s">
        <v>5090</v>
      </c>
      <c r="BG1840" s="5" t="s">
        <v>369</v>
      </c>
      <c r="BH1840" s="5" t="s">
        <v>370</v>
      </c>
      <c r="BI1840" s="5" t="s">
        <v>6821</v>
      </c>
      <c r="BJ1840" s="5" t="s">
        <v>6822</v>
      </c>
      <c r="BK1840" s="5" t="s">
        <v>369</v>
      </c>
      <c r="BL1840" s="5" t="s">
        <v>370</v>
      </c>
      <c r="BM1840" s="5" t="s">
        <v>4157</v>
      </c>
      <c r="BN1840" s="5" t="s">
        <v>4158</v>
      </c>
      <c r="BO1840" s="5" t="s">
        <v>314</v>
      </c>
      <c r="BP1840" s="5" t="s">
        <v>315</v>
      </c>
      <c r="BQ1840" s="5" t="s">
        <v>6407</v>
      </c>
      <c r="BR1840" s="5" t="s">
        <v>6408</v>
      </c>
      <c r="BS1840" s="5" t="s">
        <v>160</v>
      </c>
      <c r="BT1840" s="5" t="s">
        <v>161</v>
      </c>
    </row>
    <row r="1841" spans="1:72" ht="13.5" customHeight="1">
      <c r="A1841" s="7" t="str">
        <f>HYPERLINK("http://kyu.snu.ac.kr/sdhj/index.jsp?type=hj/GK14746_00IM0001_133b.jpg","1867_수북면_133b")</f>
        <v>1867_수북면_133b</v>
      </c>
      <c r="B1841" s="4">
        <v>1867</v>
      </c>
      <c r="C1841" s="4" t="s">
        <v>7475</v>
      </c>
      <c r="D1841" s="4" t="s">
        <v>7476</v>
      </c>
      <c r="E1841" s="4">
        <v>1840</v>
      </c>
      <c r="F1841" s="5">
        <v>7</v>
      </c>
      <c r="G1841" s="5" t="s">
        <v>4149</v>
      </c>
      <c r="H1841" s="5" t="s">
        <v>4150</v>
      </c>
      <c r="I1841" s="5">
        <v>38</v>
      </c>
      <c r="L1841" s="5">
        <v>5</v>
      </c>
      <c r="M1841" s="4" t="s">
        <v>6813</v>
      </c>
      <c r="N1841" s="4" t="s">
        <v>6814</v>
      </c>
      <c r="S1841" s="5" t="s">
        <v>254</v>
      </c>
      <c r="T1841" s="5" t="s">
        <v>255</v>
      </c>
      <c r="Y1841" s="5" t="s">
        <v>945</v>
      </c>
      <c r="Z1841" s="5" t="s">
        <v>946</v>
      </c>
      <c r="AC1841" s="5">
        <v>31</v>
      </c>
      <c r="AD1841" s="5" t="s">
        <v>324</v>
      </c>
      <c r="AE1841" s="5" t="s">
        <v>325</v>
      </c>
    </row>
    <row r="1842" spans="1:72" ht="13.5" customHeight="1">
      <c r="A1842" s="7" t="str">
        <f>HYPERLINK("http://kyu.snu.ac.kr/sdhj/index.jsp?type=hj/GK14746_00IM0001_133b.jpg","1867_수북면_133b")</f>
        <v>1867_수북면_133b</v>
      </c>
      <c r="B1842" s="4">
        <v>1867</v>
      </c>
      <c r="C1842" s="4" t="s">
        <v>7473</v>
      </c>
      <c r="D1842" s="4" t="s">
        <v>7474</v>
      </c>
      <c r="E1842" s="4">
        <v>1841</v>
      </c>
      <c r="F1842" s="5">
        <v>7</v>
      </c>
      <c r="G1842" s="5" t="s">
        <v>4149</v>
      </c>
      <c r="H1842" s="5" t="s">
        <v>4150</v>
      </c>
      <c r="I1842" s="5">
        <v>38</v>
      </c>
      <c r="L1842" s="5">
        <v>5</v>
      </c>
      <c r="M1842" s="4" t="s">
        <v>6813</v>
      </c>
      <c r="N1842" s="4" t="s">
        <v>6814</v>
      </c>
      <c r="S1842" s="5" t="s">
        <v>114</v>
      </c>
      <c r="T1842" s="5" t="s">
        <v>115</v>
      </c>
      <c r="Y1842" s="5" t="s">
        <v>6823</v>
      </c>
      <c r="Z1842" s="5" t="s">
        <v>6824</v>
      </c>
      <c r="AC1842" s="5">
        <v>27</v>
      </c>
      <c r="AD1842" s="5" t="s">
        <v>174</v>
      </c>
      <c r="AE1842" s="5" t="s">
        <v>175</v>
      </c>
    </row>
    <row r="1843" spans="1:72" ht="13.5" customHeight="1">
      <c r="A1843" s="7" t="str">
        <f>HYPERLINK("http://kyu.snu.ac.kr/sdhj/index.jsp?type=hj/GK14746_00IM0001_133b.jpg","1867_수북면_133b")</f>
        <v>1867_수북면_133b</v>
      </c>
      <c r="B1843" s="4">
        <v>1867</v>
      </c>
      <c r="C1843" s="4" t="s">
        <v>7473</v>
      </c>
      <c r="D1843" s="4" t="s">
        <v>7474</v>
      </c>
      <c r="E1843" s="4">
        <v>1842</v>
      </c>
      <c r="F1843" s="5">
        <v>7</v>
      </c>
      <c r="G1843" s="5" t="s">
        <v>4149</v>
      </c>
      <c r="H1843" s="5" t="s">
        <v>4150</v>
      </c>
      <c r="I1843" s="5">
        <v>38</v>
      </c>
      <c r="L1843" s="5">
        <v>5</v>
      </c>
      <c r="M1843" s="4" t="s">
        <v>6813</v>
      </c>
      <c r="N1843" s="4" t="s">
        <v>6814</v>
      </c>
      <c r="S1843" s="5" t="s">
        <v>4476</v>
      </c>
      <c r="T1843" s="5" t="s">
        <v>2830</v>
      </c>
      <c r="Y1843" s="5" t="s">
        <v>6825</v>
      </c>
      <c r="Z1843" s="5" t="s">
        <v>6826</v>
      </c>
      <c r="AC1843" s="5">
        <v>31</v>
      </c>
      <c r="AD1843" s="5" t="s">
        <v>324</v>
      </c>
      <c r="AE1843" s="5" t="s">
        <v>325</v>
      </c>
    </row>
    <row r="1844" spans="1:72" ht="13.5" customHeight="1">
      <c r="A1844" s="7" t="str">
        <f>HYPERLINK("http://kyu.snu.ac.kr/sdhj/index.jsp?type=hj/GK14746_00IM0001_133b.jpg","1867_수북면_133b")</f>
        <v>1867_수북면_133b</v>
      </c>
      <c r="B1844" s="4">
        <v>1867</v>
      </c>
      <c r="C1844" s="4" t="s">
        <v>7473</v>
      </c>
      <c r="D1844" s="4" t="s">
        <v>7474</v>
      </c>
      <c r="E1844" s="4">
        <v>1843</v>
      </c>
      <c r="F1844" s="5">
        <v>7</v>
      </c>
      <c r="G1844" s="5" t="s">
        <v>4149</v>
      </c>
      <c r="H1844" s="5" t="s">
        <v>4150</v>
      </c>
      <c r="I1844" s="5">
        <v>38</v>
      </c>
      <c r="L1844" s="5">
        <v>5</v>
      </c>
      <c r="M1844" s="4" t="s">
        <v>6813</v>
      </c>
      <c r="N1844" s="4" t="s">
        <v>6814</v>
      </c>
      <c r="S1844" s="5" t="s">
        <v>296</v>
      </c>
      <c r="T1844" s="5" t="s">
        <v>297</v>
      </c>
      <c r="Y1844" s="5" t="s">
        <v>6827</v>
      </c>
      <c r="Z1844" s="5" t="s">
        <v>6828</v>
      </c>
      <c r="AC1844" s="5">
        <v>27</v>
      </c>
      <c r="AD1844" s="5" t="s">
        <v>174</v>
      </c>
      <c r="AE1844" s="5" t="s">
        <v>175</v>
      </c>
    </row>
    <row r="1845" spans="1:72" ht="13.5" customHeight="1">
      <c r="A1845" s="7" t="str">
        <f>HYPERLINK("http://kyu.snu.ac.kr/sdhj/index.jsp?type=hj/GK14746_00IM0001_134a.jpg","1867_수북면_134a")</f>
        <v>1867_수북면_134a</v>
      </c>
      <c r="B1845" s="4">
        <v>1867</v>
      </c>
      <c r="C1845" s="4" t="s">
        <v>7473</v>
      </c>
      <c r="D1845" s="4" t="s">
        <v>7474</v>
      </c>
      <c r="E1845" s="4">
        <v>1844</v>
      </c>
      <c r="F1845" s="5">
        <v>7</v>
      </c>
      <c r="G1845" s="5" t="s">
        <v>4149</v>
      </c>
      <c r="H1845" s="5" t="s">
        <v>4150</v>
      </c>
      <c r="I1845" s="5">
        <v>39</v>
      </c>
      <c r="J1845" s="5" t="s">
        <v>6829</v>
      </c>
      <c r="K1845" s="5" t="s">
        <v>6830</v>
      </c>
      <c r="L1845" s="5">
        <v>1</v>
      </c>
      <c r="M1845" s="4" t="s">
        <v>6831</v>
      </c>
      <c r="N1845" s="4" t="s">
        <v>6832</v>
      </c>
      <c r="T1845" s="5" t="s">
        <v>7845</v>
      </c>
      <c r="U1845" s="5" t="s">
        <v>369</v>
      </c>
      <c r="V1845" s="5" t="s">
        <v>370</v>
      </c>
      <c r="W1845" s="5" t="s">
        <v>78</v>
      </c>
      <c r="X1845" s="5" t="s">
        <v>79</v>
      </c>
      <c r="Y1845" s="5" t="s">
        <v>6833</v>
      </c>
      <c r="Z1845" s="5" t="s">
        <v>6834</v>
      </c>
      <c r="AC1845" s="5">
        <v>32</v>
      </c>
      <c r="AD1845" s="5" t="s">
        <v>158</v>
      </c>
      <c r="AE1845" s="5" t="s">
        <v>159</v>
      </c>
      <c r="AJ1845" s="5" t="s">
        <v>35</v>
      </c>
      <c r="AK1845" s="5" t="s">
        <v>36</v>
      </c>
      <c r="AL1845" s="5" t="s">
        <v>160</v>
      </c>
      <c r="AM1845" s="5" t="s">
        <v>161</v>
      </c>
      <c r="AT1845" s="5" t="s">
        <v>4589</v>
      </c>
      <c r="AU1845" s="5" t="s">
        <v>2349</v>
      </c>
      <c r="AV1845" s="5" t="s">
        <v>6835</v>
      </c>
      <c r="AW1845" s="5" t="s">
        <v>6836</v>
      </c>
      <c r="BG1845" s="5" t="s">
        <v>4589</v>
      </c>
      <c r="BH1845" s="5" t="s">
        <v>2349</v>
      </c>
      <c r="BI1845" s="5" t="s">
        <v>6837</v>
      </c>
      <c r="BJ1845" s="5" t="s">
        <v>6838</v>
      </c>
      <c r="BK1845" s="5" t="s">
        <v>4589</v>
      </c>
      <c r="BL1845" s="5" t="s">
        <v>2349</v>
      </c>
      <c r="BM1845" s="5" t="s">
        <v>6839</v>
      </c>
      <c r="BN1845" s="5" t="s">
        <v>6840</v>
      </c>
      <c r="BO1845" s="5" t="s">
        <v>4589</v>
      </c>
      <c r="BP1845" s="5" t="s">
        <v>2349</v>
      </c>
      <c r="BQ1845" s="5" t="s">
        <v>6841</v>
      </c>
      <c r="BR1845" s="5" t="s">
        <v>6842</v>
      </c>
      <c r="BS1845" s="5" t="s">
        <v>450</v>
      </c>
      <c r="BT1845" s="5" t="s">
        <v>451</v>
      </c>
    </row>
    <row r="1846" spans="1:72" ht="13.5" customHeight="1">
      <c r="A1846" s="7" t="str">
        <f>HYPERLINK("http://kyu.snu.ac.kr/sdhj/index.jsp?type=hj/GK14746_00IM0001_134a.jpg","1867_수북면_134a")</f>
        <v>1867_수북면_134a</v>
      </c>
      <c r="B1846" s="4">
        <v>1867</v>
      </c>
      <c r="C1846" s="4" t="s">
        <v>7681</v>
      </c>
      <c r="D1846" s="4" t="s">
        <v>7682</v>
      </c>
      <c r="E1846" s="4">
        <v>1845</v>
      </c>
      <c r="F1846" s="5">
        <v>7</v>
      </c>
      <c r="G1846" s="5" t="s">
        <v>4149</v>
      </c>
      <c r="H1846" s="5" t="s">
        <v>4150</v>
      </c>
      <c r="I1846" s="5">
        <v>39</v>
      </c>
      <c r="L1846" s="5">
        <v>2</v>
      </c>
      <c r="M1846" s="4" t="s">
        <v>6829</v>
      </c>
      <c r="N1846" s="4" t="s">
        <v>6830</v>
      </c>
      <c r="T1846" s="5" t="s">
        <v>7514</v>
      </c>
      <c r="U1846" s="5" t="s">
        <v>369</v>
      </c>
      <c r="V1846" s="5" t="s">
        <v>370</v>
      </c>
      <c r="W1846" s="5" t="s">
        <v>210</v>
      </c>
      <c r="X1846" s="5" t="s">
        <v>211</v>
      </c>
      <c r="Y1846" s="5" t="s">
        <v>6843</v>
      </c>
      <c r="Z1846" s="5" t="s">
        <v>6844</v>
      </c>
      <c r="AC1846" s="5">
        <v>44</v>
      </c>
      <c r="AD1846" s="5" t="s">
        <v>583</v>
      </c>
      <c r="AE1846" s="5" t="s">
        <v>584</v>
      </c>
      <c r="AJ1846" s="5" t="s">
        <v>35</v>
      </c>
      <c r="AK1846" s="5" t="s">
        <v>36</v>
      </c>
      <c r="AL1846" s="5" t="s">
        <v>154</v>
      </c>
      <c r="AM1846" s="5" t="s">
        <v>155</v>
      </c>
      <c r="AT1846" s="5" t="s">
        <v>369</v>
      </c>
      <c r="AU1846" s="5" t="s">
        <v>370</v>
      </c>
      <c r="AV1846" s="5" t="s">
        <v>6845</v>
      </c>
      <c r="AW1846" s="5" t="s">
        <v>6846</v>
      </c>
      <c r="BG1846" s="5" t="s">
        <v>369</v>
      </c>
      <c r="BH1846" s="5" t="s">
        <v>370</v>
      </c>
      <c r="BI1846" s="5" t="s">
        <v>6847</v>
      </c>
      <c r="BJ1846" s="5" t="s">
        <v>4895</v>
      </c>
      <c r="BK1846" s="5" t="s">
        <v>369</v>
      </c>
      <c r="BL1846" s="5" t="s">
        <v>370</v>
      </c>
      <c r="BM1846" s="5" t="s">
        <v>4896</v>
      </c>
      <c r="BN1846" s="5" t="s">
        <v>4897</v>
      </c>
      <c r="BO1846" s="5" t="s">
        <v>369</v>
      </c>
      <c r="BP1846" s="5" t="s">
        <v>370</v>
      </c>
      <c r="BQ1846" s="5" t="s">
        <v>6848</v>
      </c>
      <c r="BR1846" s="5" t="s">
        <v>6849</v>
      </c>
      <c r="BS1846" s="5" t="s">
        <v>322</v>
      </c>
      <c r="BT1846" s="5" t="s">
        <v>323</v>
      </c>
    </row>
    <row r="1847" spans="1:72" ht="13.5" customHeight="1">
      <c r="A1847" s="7" t="str">
        <f>HYPERLINK("http://kyu.snu.ac.kr/sdhj/index.jsp?type=hj/GK14746_00IM0001_134a.jpg","1867_수북면_134a")</f>
        <v>1867_수북면_134a</v>
      </c>
      <c r="B1847" s="4">
        <v>1867</v>
      </c>
      <c r="C1847" s="4" t="s">
        <v>7834</v>
      </c>
      <c r="D1847" s="4" t="s">
        <v>7835</v>
      </c>
      <c r="E1847" s="4">
        <v>1846</v>
      </c>
      <c r="F1847" s="5">
        <v>7</v>
      </c>
      <c r="G1847" s="5" t="s">
        <v>4149</v>
      </c>
      <c r="H1847" s="5" t="s">
        <v>4150</v>
      </c>
      <c r="I1847" s="5">
        <v>39</v>
      </c>
      <c r="L1847" s="5">
        <v>2</v>
      </c>
      <c r="M1847" s="4" t="s">
        <v>6829</v>
      </c>
      <c r="N1847" s="4" t="s">
        <v>6830</v>
      </c>
      <c r="S1847" s="5" t="s">
        <v>254</v>
      </c>
      <c r="T1847" s="5" t="s">
        <v>255</v>
      </c>
      <c r="Y1847" s="5" t="s">
        <v>3913</v>
      </c>
      <c r="Z1847" s="5" t="s">
        <v>1047</v>
      </c>
      <c r="AC1847" s="5">
        <v>42</v>
      </c>
      <c r="AD1847" s="5" t="s">
        <v>240</v>
      </c>
      <c r="AE1847" s="5" t="s">
        <v>241</v>
      </c>
    </row>
    <row r="1848" spans="1:72" ht="13.5" customHeight="1">
      <c r="A1848" s="7" t="str">
        <f>HYPERLINK("http://kyu.snu.ac.kr/sdhj/index.jsp?type=hj/GK14746_00IM0001_134a.jpg","1867_수북면_134a")</f>
        <v>1867_수북면_134a</v>
      </c>
      <c r="B1848" s="4">
        <v>1867</v>
      </c>
      <c r="C1848" s="4" t="s">
        <v>7522</v>
      </c>
      <c r="D1848" s="4" t="s">
        <v>7523</v>
      </c>
      <c r="E1848" s="4">
        <v>1847</v>
      </c>
      <c r="F1848" s="5">
        <v>7</v>
      </c>
      <c r="G1848" s="5" t="s">
        <v>4149</v>
      </c>
      <c r="H1848" s="5" t="s">
        <v>4150</v>
      </c>
      <c r="I1848" s="5">
        <v>39</v>
      </c>
      <c r="L1848" s="5">
        <v>2</v>
      </c>
      <c r="M1848" s="4" t="s">
        <v>6829</v>
      </c>
      <c r="N1848" s="4" t="s">
        <v>6830</v>
      </c>
      <c r="S1848" s="5" t="s">
        <v>254</v>
      </c>
      <c r="T1848" s="5" t="s">
        <v>255</v>
      </c>
      <c r="Y1848" s="5" t="s">
        <v>6850</v>
      </c>
      <c r="Z1848" s="5" t="s">
        <v>6851</v>
      </c>
      <c r="AC1848" s="5">
        <v>36</v>
      </c>
      <c r="AD1848" s="5" t="s">
        <v>426</v>
      </c>
      <c r="AE1848" s="5" t="s">
        <v>427</v>
      </c>
    </row>
    <row r="1849" spans="1:72" ht="13.5" customHeight="1">
      <c r="A1849" s="7" t="str">
        <f>HYPERLINK("http://kyu.snu.ac.kr/sdhj/index.jsp?type=hj/GK14746_00IM0001_134a.jpg","1867_수북면_134a")</f>
        <v>1867_수북면_134a</v>
      </c>
      <c r="B1849" s="4">
        <v>1867</v>
      </c>
      <c r="C1849" s="4" t="s">
        <v>7522</v>
      </c>
      <c r="D1849" s="4" t="s">
        <v>7523</v>
      </c>
      <c r="E1849" s="4">
        <v>1848</v>
      </c>
      <c r="F1849" s="5">
        <v>7</v>
      </c>
      <c r="G1849" s="5" t="s">
        <v>4149</v>
      </c>
      <c r="H1849" s="5" t="s">
        <v>4150</v>
      </c>
      <c r="I1849" s="5">
        <v>39</v>
      </c>
      <c r="L1849" s="5">
        <v>2</v>
      </c>
      <c r="M1849" s="4" t="s">
        <v>6829</v>
      </c>
      <c r="N1849" s="4" t="s">
        <v>6830</v>
      </c>
      <c r="S1849" s="5" t="s">
        <v>114</v>
      </c>
      <c r="T1849" s="5" t="s">
        <v>115</v>
      </c>
      <c r="Y1849" s="5" t="s">
        <v>4951</v>
      </c>
      <c r="Z1849" s="5" t="s">
        <v>4952</v>
      </c>
      <c r="AC1849" s="5">
        <v>29</v>
      </c>
      <c r="AD1849" s="5" t="s">
        <v>120</v>
      </c>
      <c r="AE1849" s="5" t="s">
        <v>121</v>
      </c>
    </row>
    <row r="1850" spans="1:72" ht="13.5" customHeight="1">
      <c r="A1850" s="7" t="str">
        <f>HYPERLINK("http://kyu.snu.ac.kr/sdhj/index.jsp?type=hj/GK14746_00IM0001_134a.jpg","1867_수북면_134a")</f>
        <v>1867_수북면_134a</v>
      </c>
      <c r="B1850" s="4">
        <v>1867</v>
      </c>
      <c r="C1850" s="4" t="s">
        <v>7522</v>
      </c>
      <c r="D1850" s="4" t="s">
        <v>7523</v>
      </c>
      <c r="E1850" s="4">
        <v>1849</v>
      </c>
      <c r="F1850" s="5">
        <v>7</v>
      </c>
      <c r="G1850" s="5" t="s">
        <v>4149</v>
      </c>
      <c r="H1850" s="5" t="s">
        <v>4150</v>
      </c>
      <c r="I1850" s="5">
        <v>39</v>
      </c>
      <c r="L1850" s="5">
        <v>3</v>
      </c>
      <c r="M1850" s="4" t="s">
        <v>6852</v>
      </c>
      <c r="N1850" s="4" t="s">
        <v>6853</v>
      </c>
      <c r="T1850" s="5" t="s">
        <v>8223</v>
      </c>
      <c r="U1850" s="5" t="s">
        <v>369</v>
      </c>
      <c r="V1850" s="5" t="s">
        <v>370</v>
      </c>
      <c r="W1850" s="5" t="s">
        <v>595</v>
      </c>
      <c r="X1850" s="5" t="s">
        <v>596</v>
      </c>
      <c r="Y1850" s="5" t="s">
        <v>6176</v>
      </c>
      <c r="Z1850" s="5" t="s">
        <v>6177</v>
      </c>
      <c r="AC1850" s="5">
        <v>61</v>
      </c>
      <c r="AD1850" s="5" t="s">
        <v>2205</v>
      </c>
      <c r="AE1850" s="5" t="s">
        <v>2206</v>
      </c>
      <c r="AJ1850" s="5" t="s">
        <v>35</v>
      </c>
      <c r="AK1850" s="5" t="s">
        <v>36</v>
      </c>
      <c r="AL1850" s="5" t="s">
        <v>428</v>
      </c>
      <c r="AM1850" s="5" t="s">
        <v>429</v>
      </c>
      <c r="AT1850" s="5" t="s">
        <v>4589</v>
      </c>
      <c r="AU1850" s="5" t="s">
        <v>2349</v>
      </c>
      <c r="AV1850" s="5" t="s">
        <v>5470</v>
      </c>
      <c r="AW1850" s="5" t="s">
        <v>5471</v>
      </c>
      <c r="BG1850" s="5" t="s">
        <v>4589</v>
      </c>
      <c r="BH1850" s="5" t="s">
        <v>2349</v>
      </c>
      <c r="BI1850" s="5" t="s">
        <v>5343</v>
      </c>
      <c r="BJ1850" s="5" t="s">
        <v>5344</v>
      </c>
      <c r="BK1850" s="5" t="s">
        <v>4589</v>
      </c>
      <c r="BL1850" s="5" t="s">
        <v>2349</v>
      </c>
      <c r="BM1850" s="5" t="s">
        <v>5312</v>
      </c>
      <c r="BN1850" s="5" t="s">
        <v>5313</v>
      </c>
      <c r="BO1850" s="5" t="s">
        <v>4589</v>
      </c>
      <c r="BP1850" s="5" t="s">
        <v>2349</v>
      </c>
      <c r="BQ1850" s="5" t="s">
        <v>6854</v>
      </c>
      <c r="BR1850" s="5" t="s">
        <v>6855</v>
      </c>
      <c r="BS1850" s="5" t="s">
        <v>342</v>
      </c>
      <c r="BT1850" s="5" t="s">
        <v>343</v>
      </c>
    </row>
    <row r="1851" spans="1:72" ht="13.5" customHeight="1">
      <c r="A1851" s="7" t="str">
        <f>HYPERLINK("http://kyu.snu.ac.kr/sdhj/index.jsp?type=hj/GK14746_00IM0001_134a.jpg","1867_수북면_134a")</f>
        <v>1867_수북면_134a</v>
      </c>
      <c r="B1851" s="4">
        <v>1867</v>
      </c>
      <c r="C1851" s="4" t="s">
        <v>7459</v>
      </c>
      <c r="D1851" s="4" t="s">
        <v>7460</v>
      </c>
      <c r="E1851" s="4">
        <v>1850</v>
      </c>
      <c r="F1851" s="5">
        <v>7</v>
      </c>
      <c r="G1851" s="5" t="s">
        <v>4149</v>
      </c>
      <c r="H1851" s="5" t="s">
        <v>4150</v>
      </c>
      <c r="I1851" s="5">
        <v>39</v>
      </c>
      <c r="L1851" s="5">
        <v>3</v>
      </c>
      <c r="M1851" s="4" t="s">
        <v>6852</v>
      </c>
      <c r="N1851" s="4" t="s">
        <v>6853</v>
      </c>
      <c r="S1851" s="5" t="s">
        <v>96</v>
      </c>
      <c r="T1851" s="5" t="s">
        <v>97</v>
      </c>
      <c r="W1851" s="5" t="s">
        <v>192</v>
      </c>
      <c r="X1851" s="5" t="s">
        <v>193</v>
      </c>
      <c r="Y1851" s="5" t="s">
        <v>22</v>
      </c>
      <c r="Z1851" s="5" t="s">
        <v>23</v>
      </c>
      <c r="AC1851" s="5">
        <v>41</v>
      </c>
      <c r="AD1851" s="5" t="s">
        <v>2205</v>
      </c>
      <c r="AE1851" s="5" t="s">
        <v>2206</v>
      </c>
      <c r="AJ1851" s="5" t="s">
        <v>35</v>
      </c>
      <c r="AK1851" s="5" t="s">
        <v>36</v>
      </c>
      <c r="AL1851" s="5" t="s">
        <v>906</v>
      </c>
      <c r="AM1851" s="5" t="s">
        <v>907</v>
      </c>
      <c r="AT1851" s="5" t="s">
        <v>4589</v>
      </c>
      <c r="AU1851" s="5" t="s">
        <v>2349</v>
      </c>
      <c r="AV1851" s="5" t="s">
        <v>6856</v>
      </c>
      <c r="AW1851" s="5" t="s">
        <v>6323</v>
      </c>
      <c r="BG1851" s="5" t="s">
        <v>4589</v>
      </c>
      <c r="BH1851" s="5" t="s">
        <v>2349</v>
      </c>
      <c r="BI1851" s="5" t="s">
        <v>6857</v>
      </c>
      <c r="BJ1851" s="5" t="s">
        <v>6858</v>
      </c>
      <c r="BK1851" s="5" t="s">
        <v>4589</v>
      </c>
      <c r="BL1851" s="5" t="s">
        <v>2349</v>
      </c>
      <c r="BM1851" s="5" t="s">
        <v>6859</v>
      </c>
      <c r="BN1851" s="5" t="s">
        <v>6860</v>
      </c>
      <c r="BO1851" s="5" t="s">
        <v>4589</v>
      </c>
      <c r="BP1851" s="5" t="s">
        <v>2349</v>
      </c>
      <c r="BQ1851" s="5" t="s">
        <v>6861</v>
      </c>
      <c r="BR1851" s="5" t="s">
        <v>6862</v>
      </c>
      <c r="BS1851" s="5" t="s">
        <v>160</v>
      </c>
      <c r="BT1851" s="5" t="s">
        <v>161</v>
      </c>
    </row>
    <row r="1852" spans="1:72" ht="13.5" customHeight="1">
      <c r="A1852" s="7" t="str">
        <f>HYPERLINK("http://kyu.snu.ac.kr/sdhj/index.jsp?type=hj/GK14746_00IM0001_134a.jpg","1867_수북면_134a")</f>
        <v>1867_수북면_134a</v>
      </c>
      <c r="B1852" s="4">
        <v>1867</v>
      </c>
      <c r="C1852" s="4" t="s">
        <v>7735</v>
      </c>
      <c r="D1852" s="4" t="s">
        <v>7736</v>
      </c>
      <c r="E1852" s="4">
        <v>1851</v>
      </c>
      <c r="F1852" s="5">
        <v>7</v>
      </c>
      <c r="G1852" s="5" t="s">
        <v>4149</v>
      </c>
      <c r="H1852" s="5" t="s">
        <v>4150</v>
      </c>
      <c r="I1852" s="5">
        <v>39</v>
      </c>
      <c r="L1852" s="5">
        <v>3</v>
      </c>
      <c r="M1852" s="4" t="s">
        <v>6852</v>
      </c>
      <c r="N1852" s="4" t="s">
        <v>6853</v>
      </c>
      <c r="S1852" s="5" t="s">
        <v>114</v>
      </c>
      <c r="T1852" s="5" t="s">
        <v>115</v>
      </c>
      <c r="Y1852" s="5" t="s">
        <v>6863</v>
      </c>
      <c r="Z1852" s="5" t="s">
        <v>6864</v>
      </c>
      <c r="AC1852" s="5">
        <v>40</v>
      </c>
      <c r="AD1852" s="5" t="s">
        <v>649</v>
      </c>
      <c r="AE1852" s="5" t="s">
        <v>650</v>
      </c>
    </row>
    <row r="1853" spans="1:72" ht="13.5" customHeight="1">
      <c r="A1853" s="7" t="str">
        <f>HYPERLINK("http://kyu.snu.ac.kr/sdhj/index.jsp?type=hj/GK14746_00IM0001_134a.jpg","1867_수북면_134a")</f>
        <v>1867_수북면_134a</v>
      </c>
      <c r="B1853" s="4">
        <v>1867</v>
      </c>
      <c r="C1853" s="4" t="s">
        <v>7709</v>
      </c>
      <c r="D1853" s="4" t="s">
        <v>7710</v>
      </c>
      <c r="E1853" s="4">
        <v>1852</v>
      </c>
      <c r="F1853" s="5">
        <v>7</v>
      </c>
      <c r="G1853" s="5" t="s">
        <v>4149</v>
      </c>
      <c r="H1853" s="5" t="s">
        <v>4150</v>
      </c>
      <c r="I1853" s="5">
        <v>39</v>
      </c>
      <c r="L1853" s="5">
        <v>3</v>
      </c>
      <c r="M1853" s="4" t="s">
        <v>6852</v>
      </c>
      <c r="N1853" s="4" t="s">
        <v>6853</v>
      </c>
      <c r="S1853" s="5" t="s">
        <v>208</v>
      </c>
      <c r="T1853" s="5" t="s">
        <v>209</v>
      </c>
      <c r="W1853" s="5" t="s">
        <v>1708</v>
      </c>
      <c r="X1853" s="5" t="s">
        <v>1709</v>
      </c>
      <c r="Y1853" s="5" t="s">
        <v>22</v>
      </c>
      <c r="Z1853" s="5" t="s">
        <v>23</v>
      </c>
      <c r="AC1853" s="5">
        <v>41</v>
      </c>
      <c r="AD1853" s="5" t="s">
        <v>509</v>
      </c>
      <c r="AE1853" s="5" t="s">
        <v>510</v>
      </c>
    </row>
    <row r="1854" spans="1:72" ht="13.5" customHeight="1">
      <c r="A1854" s="7" t="str">
        <f>HYPERLINK("http://kyu.snu.ac.kr/sdhj/index.jsp?type=hj/GK14746_00IM0001_134a.jpg","1867_수북면_134a")</f>
        <v>1867_수북면_134a</v>
      </c>
      <c r="B1854" s="4">
        <v>1867</v>
      </c>
      <c r="C1854" s="4" t="s">
        <v>7709</v>
      </c>
      <c r="D1854" s="4" t="s">
        <v>7710</v>
      </c>
      <c r="E1854" s="4">
        <v>1853</v>
      </c>
      <c r="F1854" s="5">
        <v>7</v>
      </c>
      <c r="G1854" s="5" t="s">
        <v>4149</v>
      </c>
      <c r="H1854" s="5" t="s">
        <v>4150</v>
      </c>
      <c r="I1854" s="5">
        <v>39</v>
      </c>
      <c r="L1854" s="5">
        <v>3</v>
      </c>
      <c r="M1854" s="4" t="s">
        <v>6852</v>
      </c>
      <c r="N1854" s="4" t="s">
        <v>6853</v>
      </c>
      <c r="S1854" s="5" t="s">
        <v>114</v>
      </c>
      <c r="T1854" s="5" t="s">
        <v>115</v>
      </c>
      <c r="Y1854" s="5" t="s">
        <v>6865</v>
      </c>
      <c r="Z1854" s="5" t="s">
        <v>6866</v>
      </c>
      <c r="AC1854" s="5">
        <v>34</v>
      </c>
      <c r="AD1854" s="5" t="s">
        <v>495</v>
      </c>
      <c r="AE1854" s="5" t="s">
        <v>496</v>
      </c>
    </row>
    <row r="1855" spans="1:72" ht="13.5" customHeight="1">
      <c r="A1855" s="7" t="str">
        <f>HYPERLINK("http://kyu.snu.ac.kr/sdhj/index.jsp?type=hj/GK14746_00IM0001_134a.jpg","1867_수북면_134a")</f>
        <v>1867_수북면_134a</v>
      </c>
      <c r="B1855" s="4">
        <v>1867</v>
      </c>
      <c r="C1855" s="4" t="s">
        <v>7709</v>
      </c>
      <c r="D1855" s="4" t="s">
        <v>7710</v>
      </c>
      <c r="E1855" s="4">
        <v>1854</v>
      </c>
      <c r="F1855" s="5">
        <v>7</v>
      </c>
      <c r="G1855" s="5" t="s">
        <v>4149</v>
      </c>
      <c r="H1855" s="5" t="s">
        <v>4150</v>
      </c>
      <c r="I1855" s="5">
        <v>39</v>
      </c>
      <c r="L1855" s="5">
        <v>3</v>
      </c>
      <c r="M1855" s="4" t="s">
        <v>6852</v>
      </c>
      <c r="N1855" s="4" t="s">
        <v>6853</v>
      </c>
      <c r="S1855" s="5" t="s">
        <v>208</v>
      </c>
      <c r="T1855" s="5" t="s">
        <v>209</v>
      </c>
      <c r="W1855" s="5" t="s">
        <v>78</v>
      </c>
      <c r="X1855" s="5" t="s">
        <v>79</v>
      </c>
      <c r="Y1855" s="5" t="s">
        <v>22</v>
      </c>
      <c r="Z1855" s="5" t="s">
        <v>23</v>
      </c>
      <c r="AC1855" s="5">
        <v>33</v>
      </c>
      <c r="AD1855" s="5" t="s">
        <v>994</v>
      </c>
      <c r="AE1855" s="5" t="s">
        <v>995</v>
      </c>
    </row>
    <row r="1856" spans="1:72" ht="13.5" customHeight="1">
      <c r="A1856" s="7" t="str">
        <f>HYPERLINK("http://kyu.snu.ac.kr/sdhj/index.jsp?type=hj/GK14746_00IM0001_134a.jpg","1867_수북면_134a")</f>
        <v>1867_수북면_134a</v>
      </c>
      <c r="B1856" s="4">
        <v>1867</v>
      </c>
      <c r="C1856" s="4" t="s">
        <v>7709</v>
      </c>
      <c r="D1856" s="4" t="s">
        <v>7710</v>
      </c>
      <c r="E1856" s="4">
        <v>1855</v>
      </c>
      <c r="F1856" s="5">
        <v>7</v>
      </c>
      <c r="G1856" s="5" t="s">
        <v>4149</v>
      </c>
      <c r="H1856" s="5" t="s">
        <v>4150</v>
      </c>
      <c r="I1856" s="5">
        <v>39</v>
      </c>
      <c r="L1856" s="5">
        <v>4</v>
      </c>
      <c r="M1856" s="4" t="s">
        <v>6867</v>
      </c>
      <c r="N1856" s="4" t="s">
        <v>6868</v>
      </c>
      <c r="T1856" s="5" t="s">
        <v>8216</v>
      </c>
      <c r="U1856" s="5" t="s">
        <v>369</v>
      </c>
      <c r="V1856" s="5" t="s">
        <v>370</v>
      </c>
      <c r="W1856" s="5" t="s">
        <v>78</v>
      </c>
      <c r="X1856" s="5" t="s">
        <v>79</v>
      </c>
      <c r="Y1856" s="5" t="s">
        <v>6869</v>
      </c>
      <c r="Z1856" s="5" t="s">
        <v>6870</v>
      </c>
      <c r="AC1856" s="5">
        <v>59</v>
      </c>
      <c r="AD1856" s="5" t="s">
        <v>120</v>
      </c>
      <c r="AE1856" s="5" t="s">
        <v>121</v>
      </c>
      <c r="AJ1856" s="5" t="s">
        <v>35</v>
      </c>
      <c r="AK1856" s="5" t="s">
        <v>36</v>
      </c>
      <c r="AL1856" s="5" t="s">
        <v>160</v>
      </c>
      <c r="AM1856" s="5" t="s">
        <v>161</v>
      </c>
      <c r="AT1856" s="5" t="s">
        <v>369</v>
      </c>
      <c r="AU1856" s="5" t="s">
        <v>370</v>
      </c>
      <c r="AV1856" s="5" t="s">
        <v>5031</v>
      </c>
      <c r="AW1856" s="5" t="s">
        <v>3933</v>
      </c>
      <c r="BG1856" s="5" t="s">
        <v>369</v>
      </c>
      <c r="BH1856" s="5" t="s">
        <v>370</v>
      </c>
      <c r="BI1856" s="5" t="s">
        <v>6871</v>
      </c>
      <c r="BJ1856" s="5" t="s">
        <v>6872</v>
      </c>
      <c r="BK1856" s="5" t="s">
        <v>369</v>
      </c>
      <c r="BL1856" s="5" t="s">
        <v>370</v>
      </c>
      <c r="BM1856" s="5" t="s">
        <v>6873</v>
      </c>
      <c r="BN1856" s="5" t="s">
        <v>6874</v>
      </c>
      <c r="BO1856" s="5" t="s">
        <v>369</v>
      </c>
      <c r="BP1856" s="5" t="s">
        <v>370</v>
      </c>
      <c r="BQ1856" s="5" t="s">
        <v>6875</v>
      </c>
      <c r="BR1856" s="5" t="s">
        <v>6876</v>
      </c>
      <c r="BS1856" s="5" t="s">
        <v>8500</v>
      </c>
      <c r="BT1856" s="5" t="s">
        <v>8501</v>
      </c>
    </row>
    <row r="1857" spans="1:72" ht="13.5" customHeight="1">
      <c r="A1857" s="7" t="str">
        <f>HYPERLINK("http://kyu.snu.ac.kr/sdhj/index.jsp?type=hj/GK14746_00IM0001_134a.jpg","1867_수북면_134a")</f>
        <v>1867_수북면_134a</v>
      </c>
      <c r="B1857" s="4">
        <v>1867</v>
      </c>
      <c r="C1857" s="4" t="s">
        <v>7883</v>
      </c>
      <c r="D1857" s="4" t="s">
        <v>7884</v>
      </c>
      <c r="E1857" s="4">
        <v>1856</v>
      </c>
      <c r="F1857" s="5">
        <v>7</v>
      </c>
      <c r="G1857" s="5" t="s">
        <v>4149</v>
      </c>
      <c r="H1857" s="5" t="s">
        <v>4150</v>
      </c>
      <c r="I1857" s="5">
        <v>39</v>
      </c>
      <c r="L1857" s="5">
        <v>4</v>
      </c>
      <c r="M1857" s="4" t="s">
        <v>6867</v>
      </c>
      <c r="N1857" s="4" t="s">
        <v>6868</v>
      </c>
      <c r="S1857" s="5" t="s">
        <v>96</v>
      </c>
      <c r="T1857" s="5" t="s">
        <v>97</v>
      </c>
      <c r="W1857" s="5" t="s">
        <v>238</v>
      </c>
      <c r="X1857" s="5" t="s">
        <v>239</v>
      </c>
      <c r="Y1857" s="5" t="s">
        <v>22</v>
      </c>
      <c r="Z1857" s="5" t="s">
        <v>23</v>
      </c>
      <c r="AC1857" s="5">
        <v>62</v>
      </c>
      <c r="AD1857" s="5" t="s">
        <v>553</v>
      </c>
      <c r="AE1857" s="5" t="s">
        <v>554</v>
      </c>
      <c r="AJ1857" s="5" t="s">
        <v>35</v>
      </c>
      <c r="AK1857" s="5" t="s">
        <v>36</v>
      </c>
      <c r="AL1857" s="5" t="s">
        <v>228</v>
      </c>
      <c r="AM1857" s="5" t="s">
        <v>229</v>
      </c>
      <c r="AT1857" s="5" t="s">
        <v>4589</v>
      </c>
      <c r="AU1857" s="5" t="s">
        <v>2349</v>
      </c>
      <c r="AV1857" s="5" t="s">
        <v>6877</v>
      </c>
      <c r="AW1857" s="5" t="s">
        <v>4082</v>
      </c>
      <c r="BG1857" s="5" t="s">
        <v>4589</v>
      </c>
      <c r="BH1857" s="5" t="s">
        <v>2349</v>
      </c>
      <c r="BI1857" s="5" t="s">
        <v>5794</v>
      </c>
      <c r="BJ1857" s="5" t="s">
        <v>1253</v>
      </c>
      <c r="BK1857" s="5" t="s">
        <v>102</v>
      </c>
      <c r="BL1857" s="5" t="s">
        <v>103</v>
      </c>
      <c r="BM1857" s="5" t="s">
        <v>6878</v>
      </c>
      <c r="BN1857" s="5" t="s">
        <v>6879</v>
      </c>
      <c r="BO1857" s="5" t="s">
        <v>102</v>
      </c>
      <c r="BP1857" s="5" t="s">
        <v>103</v>
      </c>
      <c r="BQ1857" s="5" t="s">
        <v>6880</v>
      </c>
      <c r="BR1857" s="5" t="s">
        <v>6881</v>
      </c>
      <c r="BS1857" s="5" t="s">
        <v>906</v>
      </c>
      <c r="BT1857" s="5" t="s">
        <v>907</v>
      </c>
    </row>
    <row r="1858" spans="1:72" ht="13.5" customHeight="1">
      <c r="A1858" s="7" t="str">
        <f>HYPERLINK("http://kyu.snu.ac.kr/sdhj/index.jsp?type=hj/GK14746_00IM0001_134a.jpg","1867_수북면_134a")</f>
        <v>1867_수북면_134a</v>
      </c>
      <c r="B1858" s="4">
        <v>1867</v>
      </c>
      <c r="C1858" s="4" t="s">
        <v>8196</v>
      </c>
      <c r="D1858" s="4" t="s">
        <v>8197</v>
      </c>
      <c r="E1858" s="4">
        <v>1857</v>
      </c>
      <c r="F1858" s="5">
        <v>7</v>
      </c>
      <c r="G1858" s="5" t="s">
        <v>4149</v>
      </c>
      <c r="H1858" s="5" t="s">
        <v>4150</v>
      </c>
      <c r="I1858" s="5">
        <v>39</v>
      </c>
      <c r="L1858" s="5">
        <v>4</v>
      </c>
      <c r="M1858" s="4" t="s">
        <v>6867</v>
      </c>
      <c r="N1858" s="4" t="s">
        <v>6868</v>
      </c>
      <c r="S1858" s="5" t="s">
        <v>114</v>
      </c>
      <c r="T1858" s="5" t="s">
        <v>115</v>
      </c>
      <c r="Y1858" s="5" t="s">
        <v>2236</v>
      </c>
      <c r="Z1858" s="5" t="s">
        <v>2237</v>
      </c>
      <c r="AC1858" s="5">
        <v>37</v>
      </c>
      <c r="AD1858" s="5" t="s">
        <v>414</v>
      </c>
      <c r="AE1858" s="5" t="s">
        <v>415</v>
      </c>
    </row>
    <row r="1859" spans="1:72" ht="13.5" customHeight="1">
      <c r="A1859" s="7" t="str">
        <f>HYPERLINK("http://kyu.snu.ac.kr/sdhj/index.jsp?type=hj/GK14746_00IM0001_134a.jpg","1867_수북면_134a")</f>
        <v>1867_수북면_134a</v>
      </c>
      <c r="B1859" s="4">
        <v>1867</v>
      </c>
      <c r="C1859" s="4" t="s">
        <v>7681</v>
      </c>
      <c r="D1859" s="4" t="s">
        <v>7682</v>
      </c>
      <c r="E1859" s="4">
        <v>1858</v>
      </c>
      <c r="F1859" s="5">
        <v>7</v>
      </c>
      <c r="G1859" s="5" t="s">
        <v>4149</v>
      </c>
      <c r="H1859" s="5" t="s">
        <v>4150</v>
      </c>
      <c r="I1859" s="5">
        <v>39</v>
      </c>
      <c r="L1859" s="5">
        <v>4</v>
      </c>
      <c r="M1859" s="4" t="s">
        <v>6867</v>
      </c>
      <c r="N1859" s="4" t="s">
        <v>6868</v>
      </c>
      <c r="S1859" s="5" t="s">
        <v>114</v>
      </c>
      <c r="T1859" s="5" t="s">
        <v>115</v>
      </c>
      <c r="Y1859" s="5" t="s">
        <v>6882</v>
      </c>
      <c r="Z1859" s="5" t="s">
        <v>4769</v>
      </c>
      <c r="AC1859" s="5">
        <v>32</v>
      </c>
      <c r="AD1859" s="5" t="s">
        <v>158</v>
      </c>
      <c r="AE1859" s="5" t="s">
        <v>159</v>
      </c>
    </row>
    <row r="1860" spans="1:72" ht="13.5" customHeight="1">
      <c r="A1860" s="7" t="str">
        <f>HYPERLINK("http://kyu.snu.ac.kr/sdhj/index.jsp?type=hj/GK14746_00IM0001_134a.jpg","1867_수북면_134a")</f>
        <v>1867_수북면_134a</v>
      </c>
      <c r="B1860" s="4">
        <v>1867</v>
      </c>
      <c r="C1860" s="4" t="s">
        <v>7681</v>
      </c>
      <c r="D1860" s="4" t="s">
        <v>7682</v>
      </c>
      <c r="E1860" s="4">
        <v>1859</v>
      </c>
      <c r="F1860" s="5">
        <v>7</v>
      </c>
      <c r="G1860" s="5" t="s">
        <v>4149</v>
      </c>
      <c r="H1860" s="5" t="s">
        <v>4150</v>
      </c>
      <c r="I1860" s="5">
        <v>39</v>
      </c>
      <c r="L1860" s="5">
        <v>5</v>
      </c>
      <c r="M1860" s="4" t="s">
        <v>6883</v>
      </c>
      <c r="N1860" s="4" t="s">
        <v>6884</v>
      </c>
      <c r="T1860" s="5" t="s">
        <v>7514</v>
      </c>
      <c r="U1860" s="5" t="s">
        <v>369</v>
      </c>
      <c r="V1860" s="5" t="s">
        <v>370</v>
      </c>
      <c r="W1860" s="5" t="s">
        <v>192</v>
      </c>
      <c r="X1860" s="5" t="s">
        <v>193</v>
      </c>
      <c r="Y1860" s="5" t="s">
        <v>6885</v>
      </c>
      <c r="Z1860" s="5" t="s">
        <v>6886</v>
      </c>
      <c r="AC1860" s="5">
        <v>52</v>
      </c>
      <c r="AD1860" s="5" t="s">
        <v>919</v>
      </c>
      <c r="AE1860" s="5" t="s">
        <v>920</v>
      </c>
      <c r="AJ1860" s="5" t="s">
        <v>35</v>
      </c>
      <c r="AK1860" s="5" t="s">
        <v>36</v>
      </c>
      <c r="AL1860" s="5" t="s">
        <v>228</v>
      </c>
      <c r="AM1860" s="5" t="s">
        <v>229</v>
      </c>
      <c r="AT1860" s="5" t="s">
        <v>369</v>
      </c>
      <c r="AU1860" s="5" t="s">
        <v>370</v>
      </c>
      <c r="AV1860" s="5" t="s">
        <v>6887</v>
      </c>
      <c r="AW1860" s="5" t="s">
        <v>6888</v>
      </c>
      <c r="BG1860" s="5" t="s">
        <v>369</v>
      </c>
      <c r="BH1860" s="5" t="s">
        <v>370</v>
      </c>
      <c r="BI1860" s="5" t="s">
        <v>5139</v>
      </c>
      <c r="BJ1860" s="5" t="s">
        <v>2106</v>
      </c>
      <c r="BK1860" s="5" t="s">
        <v>369</v>
      </c>
      <c r="BL1860" s="5" t="s">
        <v>370</v>
      </c>
      <c r="BM1860" s="5" t="s">
        <v>6889</v>
      </c>
      <c r="BN1860" s="5" t="s">
        <v>6890</v>
      </c>
      <c r="BO1860" s="5" t="s">
        <v>369</v>
      </c>
      <c r="BP1860" s="5" t="s">
        <v>370</v>
      </c>
      <c r="BQ1860" s="5" t="s">
        <v>6891</v>
      </c>
      <c r="BR1860" s="5" t="s">
        <v>6892</v>
      </c>
      <c r="BS1860" s="5" t="s">
        <v>1710</v>
      </c>
      <c r="BT1860" s="5" t="s">
        <v>1711</v>
      </c>
    </row>
    <row r="1861" spans="1:72" ht="13.5" customHeight="1">
      <c r="A1861" s="7" t="str">
        <f>HYPERLINK("http://kyu.snu.ac.kr/sdhj/index.jsp?type=hj/GK14746_00IM0001_134a.jpg","1867_수북면_134a")</f>
        <v>1867_수북면_134a</v>
      </c>
      <c r="B1861" s="4">
        <v>1867</v>
      </c>
      <c r="C1861" s="4" t="s">
        <v>7571</v>
      </c>
      <c r="D1861" s="4" t="s">
        <v>7572</v>
      </c>
      <c r="E1861" s="4">
        <v>1860</v>
      </c>
      <c r="F1861" s="5">
        <v>7</v>
      </c>
      <c r="G1861" s="5" t="s">
        <v>4149</v>
      </c>
      <c r="H1861" s="5" t="s">
        <v>4150</v>
      </c>
      <c r="I1861" s="5">
        <v>39</v>
      </c>
      <c r="L1861" s="5">
        <v>5</v>
      </c>
      <c r="M1861" s="4" t="s">
        <v>6883</v>
      </c>
      <c r="N1861" s="4" t="s">
        <v>6884</v>
      </c>
      <c r="S1861" s="5" t="s">
        <v>96</v>
      </c>
      <c r="T1861" s="5" t="s">
        <v>97</v>
      </c>
      <c r="W1861" s="5" t="s">
        <v>2811</v>
      </c>
      <c r="X1861" s="5" t="s">
        <v>2812</v>
      </c>
      <c r="Y1861" s="5" t="s">
        <v>22</v>
      </c>
      <c r="Z1861" s="5" t="s">
        <v>23</v>
      </c>
      <c r="AC1861" s="5">
        <v>52</v>
      </c>
      <c r="AD1861" s="5" t="s">
        <v>919</v>
      </c>
      <c r="AE1861" s="5" t="s">
        <v>920</v>
      </c>
      <c r="AJ1861" s="5" t="s">
        <v>35</v>
      </c>
      <c r="AK1861" s="5" t="s">
        <v>36</v>
      </c>
      <c r="AL1861" s="5" t="s">
        <v>1240</v>
      </c>
      <c r="AM1861" s="5" t="s">
        <v>1241</v>
      </c>
      <c r="AT1861" s="5" t="s">
        <v>8502</v>
      </c>
      <c r="AU1861" s="5" t="s">
        <v>8503</v>
      </c>
      <c r="AV1861" s="5" t="s">
        <v>4225</v>
      </c>
      <c r="AW1861" s="5" t="s">
        <v>4226</v>
      </c>
      <c r="BG1861" s="5" t="s">
        <v>369</v>
      </c>
      <c r="BH1861" s="5" t="s">
        <v>370</v>
      </c>
      <c r="BI1861" s="5" t="s">
        <v>6069</v>
      </c>
      <c r="BJ1861" s="5" t="s">
        <v>6070</v>
      </c>
      <c r="BK1861" s="5" t="s">
        <v>369</v>
      </c>
      <c r="BL1861" s="5" t="s">
        <v>370</v>
      </c>
      <c r="BM1861" s="5" t="s">
        <v>6893</v>
      </c>
      <c r="BN1861" s="5" t="s">
        <v>6894</v>
      </c>
      <c r="BO1861" s="5" t="s">
        <v>369</v>
      </c>
      <c r="BP1861" s="5" t="s">
        <v>370</v>
      </c>
      <c r="BQ1861" s="5" t="s">
        <v>6895</v>
      </c>
      <c r="BR1861" s="5" t="s">
        <v>6896</v>
      </c>
      <c r="BS1861" s="5" t="s">
        <v>84</v>
      </c>
      <c r="BT1861" s="5" t="s">
        <v>85</v>
      </c>
    </row>
    <row r="1862" spans="1:72" ht="13.5" customHeight="1">
      <c r="A1862" s="7" t="str">
        <f>HYPERLINK("http://kyu.snu.ac.kr/sdhj/index.jsp?type=hj/GK14746_00IM0001_134a.jpg","1867_수북면_134a")</f>
        <v>1867_수북면_134a</v>
      </c>
      <c r="B1862" s="4">
        <v>1867</v>
      </c>
      <c r="C1862" s="4" t="s">
        <v>7517</v>
      </c>
      <c r="D1862" s="4" t="s">
        <v>7518</v>
      </c>
      <c r="E1862" s="4">
        <v>1861</v>
      </c>
      <c r="F1862" s="5">
        <v>7</v>
      </c>
      <c r="G1862" s="5" t="s">
        <v>4149</v>
      </c>
      <c r="H1862" s="5" t="s">
        <v>4150</v>
      </c>
      <c r="I1862" s="5">
        <v>39</v>
      </c>
      <c r="L1862" s="5">
        <v>5</v>
      </c>
      <c r="M1862" s="4" t="s">
        <v>6883</v>
      </c>
      <c r="N1862" s="4" t="s">
        <v>6884</v>
      </c>
      <c r="S1862" s="5" t="s">
        <v>114</v>
      </c>
      <c r="T1862" s="5" t="s">
        <v>115</v>
      </c>
      <c r="Y1862" s="5" t="s">
        <v>3382</v>
      </c>
      <c r="Z1862" s="5" t="s">
        <v>3383</v>
      </c>
      <c r="AC1862" s="5">
        <v>28</v>
      </c>
      <c r="AD1862" s="5" t="s">
        <v>992</v>
      </c>
      <c r="AE1862" s="5" t="s">
        <v>993</v>
      </c>
    </row>
    <row r="1863" spans="1:72" ht="13.5" customHeight="1">
      <c r="A1863" s="7" t="str">
        <f>HYPERLINK("http://kyu.snu.ac.kr/sdhj/index.jsp?type=hj/GK14746_00IM0001_134a.jpg","1867_수북면_134a")</f>
        <v>1867_수북면_134a</v>
      </c>
      <c r="B1863" s="4">
        <v>1867</v>
      </c>
      <c r="C1863" s="4" t="s">
        <v>7522</v>
      </c>
      <c r="D1863" s="4" t="s">
        <v>7523</v>
      </c>
      <c r="E1863" s="4">
        <v>1862</v>
      </c>
      <c r="F1863" s="5">
        <v>7</v>
      </c>
      <c r="G1863" s="5" t="s">
        <v>4149</v>
      </c>
      <c r="H1863" s="5" t="s">
        <v>4150</v>
      </c>
      <c r="I1863" s="5">
        <v>39</v>
      </c>
      <c r="L1863" s="5">
        <v>5</v>
      </c>
      <c r="M1863" s="4" t="s">
        <v>6883</v>
      </c>
      <c r="N1863" s="4" t="s">
        <v>6884</v>
      </c>
      <c r="T1863" s="5" t="s">
        <v>7719</v>
      </c>
      <c r="U1863" s="5" t="s">
        <v>170</v>
      </c>
      <c r="V1863" s="5" t="s">
        <v>171</v>
      </c>
      <c r="Y1863" s="5" t="s">
        <v>6897</v>
      </c>
      <c r="Z1863" s="5" t="s">
        <v>6898</v>
      </c>
      <c r="AD1863" s="5" t="s">
        <v>804</v>
      </c>
      <c r="AE1863" s="5" t="s">
        <v>805</v>
      </c>
    </row>
    <row r="1864" spans="1:72" ht="13.5" customHeight="1">
      <c r="A1864" s="7" t="str">
        <f>HYPERLINK("http://kyu.snu.ac.kr/sdhj/index.jsp?type=hj/GK14746_00IM0001_134b.jpg","1867_수북면_134b")</f>
        <v>1867_수북면_134b</v>
      </c>
      <c r="B1864" s="4">
        <v>1867</v>
      </c>
      <c r="C1864" s="4" t="s">
        <v>7522</v>
      </c>
      <c r="D1864" s="4" t="s">
        <v>7523</v>
      </c>
      <c r="E1864" s="4">
        <v>1863</v>
      </c>
      <c r="F1864" s="5">
        <v>7</v>
      </c>
      <c r="G1864" s="5" t="s">
        <v>4149</v>
      </c>
      <c r="H1864" s="5" t="s">
        <v>4150</v>
      </c>
      <c r="I1864" s="5">
        <v>40</v>
      </c>
      <c r="J1864" s="5" t="s">
        <v>6899</v>
      </c>
      <c r="K1864" s="5" t="s">
        <v>6900</v>
      </c>
      <c r="L1864" s="5">
        <v>1</v>
      </c>
      <c r="M1864" s="4" t="s">
        <v>6901</v>
      </c>
      <c r="N1864" s="4" t="s">
        <v>6902</v>
      </c>
      <c r="T1864" s="5" t="s">
        <v>7964</v>
      </c>
      <c r="U1864" s="5" t="s">
        <v>369</v>
      </c>
      <c r="V1864" s="5" t="s">
        <v>370</v>
      </c>
      <c r="W1864" s="5" t="s">
        <v>678</v>
      </c>
      <c r="X1864" s="5" t="s">
        <v>679</v>
      </c>
      <c r="Y1864" s="5" t="s">
        <v>6903</v>
      </c>
      <c r="Z1864" s="5" t="s">
        <v>6904</v>
      </c>
      <c r="AC1864" s="5">
        <v>14</v>
      </c>
      <c r="AD1864" s="5" t="s">
        <v>212</v>
      </c>
      <c r="AE1864" s="5" t="s">
        <v>213</v>
      </c>
      <c r="AJ1864" s="5" t="s">
        <v>35</v>
      </c>
      <c r="AK1864" s="5" t="s">
        <v>36</v>
      </c>
      <c r="AL1864" s="5" t="s">
        <v>477</v>
      </c>
      <c r="AM1864" s="5" t="s">
        <v>478</v>
      </c>
      <c r="AT1864" s="5" t="s">
        <v>369</v>
      </c>
      <c r="AU1864" s="5" t="s">
        <v>370</v>
      </c>
      <c r="AV1864" s="5" t="s">
        <v>6905</v>
      </c>
      <c r="AW1864" s="5" t="s">
        <v>6906</v>
      </c>
      <c r="BG1864" s="5" t="s">
        <v>369</v>
      </c>
      <c r="BH1864" s="5" t="s">
        <v>370</v>
      </c>
      <c r="BI1864" s="5" t="s">
        <v>6907</v>
      </c>
      <c r="BJ1864" s="5" t="s">
        <v>6908</v>
      </c>
      <c r="BK1864" s="5" t="s">
        <v>369</v>
      </c>
      <c r="BL1864" s="5" t="s">
        <v>370</v>
      </c>
      <c r="BM1864" s="5" t="s">
        <v>6909</v>
      </c>
      <c r="BN1864" s="5" t="s">
        <v>6910</v>
      </c>
      <c r="BO1864" s="5" t="s">
        <v>369</v>
      </c>
      <c r="BP1864" s="5" t="s">
        <v>370</v>
      </c>
      <c r="BQ1864" s="5" t="s">
        <v>6911</v>
      </c>
      <c r="BR1864" s="5" t="s">
        <v>6912</v>
      </c>
      <c r="BS1864" s="5" t="s">
        <v>160</v>
      </c>
      <c r="BT1864" s="5" t="s">
        <v>161</v>
      </c>
    </row>
    <row r="1865" spans="1:72" ht="13.5" customHeight="1">
      <c r="A1865" s="7" t="str">
        <f>HYPERLINK("http://kyu.snu.ac.kr/sdhj/index.jsp?type=hj/GK14746_00IM0001_134b.jpg","1867_수북면_134b")</f>
        <v>1867_수북면_134b</v>
      </c>
      <c r="B1865" s="4">
        <v>1867</v>
      </c>
      <c r="C1865" s="4" t="s">
        <v>7627</v>
      </c>
      <c r="D1865" s="4" t="s">
        <v>7628</v>
      </c>
      <c r="E1865" s="4">
        <v>1864</v>
      </c>
      <c r="F1865" s="5">
        <v>7</v>
      </c>
      <c r="G1865" s="5" t="s">
        <v>4149</v>
      </c>
      <c r="H1865" s="5" t="s">
        <v>4150</v>
      </c>
      <c r="I1865" s="5">
        <v>40</v>
      </c>
      <c r="L1865" s="5">
        <v>1</v>
      </c>
      <c r="M1865" s="4" t="s">
        <v>6901</v>
      </c>
      <c r="N1865" s="4" t="s">
        <v>6902</v>
      </c>
      <c r="S1865" s="5" t="s">
        <v>2448</v>
      </c>
      <c r="T1865" s="5" t="s">
        <v>2449</v>
      </c>
      <c r="Y1865" s="5" t="s">
        <v>6913</v>
      </c>
      <c r="Z1865" s="5" t="s">
        <v>6914</v>
      </c>
      <c r="AC1865" s="5">
        <v>38</v>
      </c>
      <c r="AD1865" s="5" t="s">
        <v>374</v>
      </c>
      <c r="AE1865" s="5" t="s">
        <v>375</v>
      </c>
    </row>
    <row r="1866" spans="1:72" ht="13.5" customHeight="1">
      <c r="A1866" s="7" t="str">
        <f>HYPERLINK("http://kyu.snu.ac.kr/sdhj/index.jsp?type=hj/GK14746_00IM0001_134b.jpg","1867_수북면_134b")</f>
        <v>1867_수북면_134b</v>
      </c>
      <c r="B1866" s="4">
        <v>1867</v>
      </c>
      <c r="C1866" s="4" t="s">
        <v>7566</v>
      </c>
      <c r="D1866" s="4" t="s">
        <v>7567</v>
      </c>
      <c r="E1866" s="4">
        <v>1865</v>
      </c>
      <c r="F1866" s="5">
        <v>7</v>
      </c>
      <c r="G1866" s="5" t="s">
        <v>4149</v>
      </c>
      <c r="H1866" s="5" t="s">
        <v>4150</v>
      </c>
      <c r="I1866" s="5">
        <v>40</v>
      </c>
      <c r="L1866" s="5">
        <v>1</v>
      </c>
      <c r="M1866" s="4" t="s">
        <v>6901</v>
      </c>
      <c r="N1866" s="4" t="s">
        <v>6902</v>
      </c>
      <c r="S1866" s="5" t="s">
        <v>2448</v>
      </c>
      <c r="T1866" s="5" t="s">
        <v>2449</v>
      </c>
      <c r="Y1866" s="5" t="s">
        <v>6915</v>
      </c>
      <c r="Z1866" s="5" t="s">
        <v>6916</v>
      </c>
      <c r="AC1866" s="5">
        <v>30</v>
      </c>
      <c r="AD1866" s="5" t="s">
        <v>1197</v>
      </c>
      <c r="AE1866" s="5" t="s">
        <v>1198</v>
      </c>
    </row>
    <row r="1867" spans="1:72" ht="13.5" customHeight="1">
      <c r="A1867" s="7" t="str">
        <f>HYPERLINK("http://kyu.snu.ac.kr/sdhj/index.jsp?type=hj/GK14746_00IM0001_134b.jpg","1867_수북면_134b")</f>
        <v>1867_수북면_134b</v>
      </c>
      <c r="B1867" s="4">
        <v>1867</v>
      </c>
      <c r="C1867" s="4" t="s">
        <v>7566</v>
      </c>
      <c r="D1867" s="4" t="s">
        <v>7567</v>
      </c>
      <c r="E1867" s="4">
        <v>1866</v>
      </c>
      <c r="F1867" s="5">
        <v>7</v>
      </c>
      <c r="G1867" s="5" t="s">
        <v>4149</v>
      </c>
      <c r="H1867" s="5" t="s">
        <v>4150</v>
      </c>
      <c r="I1867" s="5">
        <v>40</v>
      </c>
      <c r="L1867" s="5">
        <v>1</v>
      </c>
      <c r="M1867" s="4" t="s">
        <v>6901</v>
      </c>
      <c r="N1867" s="4" t="s">
        <v>6902</v>
      </c>
      <c r="S1867" s="5" t="s">
        <v>2448</v>
      </c>
      <c r="T1867" s="5" t="s">
        <v>2449</v>
      </c>
      <c r="Y1867" s="5" t="s">
        <v>6917</v>
      </c>
      <c r="Z1867" s="5" t="s">
        <v>2866</v>
      </c>
      <c r="AC1867" s="5">
        <v>27</v>
      </c>
      <c r="AD1867" s="5" t="s">
        <v>174</v>
      </c>
      <c r="AE1867" s="5" t="s">
        <v>175</v>
      </c>
    </row>
    <row r="1868" spans="1:72" ht="13.5" customHeight="1">
      <c r="A1868" s="7" t="str">
        <f>HYPERLINK("http://kyu.snu.ac.kr/sdhj/index.jsp?type=hj/GK14746_00IM0001_134b.jpg","1867_수북면_134b")</f>
        <v>1867_수북면_134b</v>
      </c>
      <c r="B1868" s="4">
        <v>1867</v>
      </c>
      <c r="C1868" s="4" t="s">
        <v>7566</v>
      </c>
      <c r="D1868" s="4" t="s">
        <v>7567</v>
      </c>
      <c r="E1868" s="4">
        <v>1867</v>
      </c>
      <c r="F1868" s="5">
        <v>7</v>
      </c>
      <c r="G1868" s="5" t="s">
        <v>4149</v>
      </c>
      <c r="H1868" s="5" t="s">
        <v>4150</v>
      </c>
      <c r="I1868" s="5">
        <v>40</v>
      </c>
      <c r="L1868" s="5">
        <v>2</v>
      </c>
      <c r="M1868" s="4" t="s">
        <v>6918</v>
      </c>
      <c r="N1868" s="4" t="s">
        <v>6919</v>
      </c>
      <c r="Q1868" s="5" t="s">
        <v>6920</v>
      </c>
      <c r="R1868" s="5" t="s">
        <v>6921</v>
      </c>
      <c r="T1868" s="5" t="s">
        <v>7528</v>
      </c>
      <c r="W1868" s="5" t="s">
        <v>8504</v>
      </c>
      <c r="X1868" s="5" t="s">
        <v>8505</v>
      </c>
      <c r="Y1868" s="5" t="s">
        <v>6922</v>
      </c>
      <c r="Z1868" s="5" t="s">
        <v>6923</v>
      </c>
      <c r="AC1868" s="5">
        <v>27</v>
      </c>
      <c r="AD1868" s="5" t="s">
        <v>174</v>
      </c>
      <c r="AE1868" s="5" t="s">
        <v>175</v>
      </c>
      <c r="AJ1868" s="5" t="s">
        <v>35</v>
      </c>
      <c r="AK1868" s="5" t="s">
        <v>36</v>
      </c>
      <c r="AL1868" s="5" t="s">
        <v>428</v>
      </c>
      <c r="AM1868" s="5" t="s">
        <v>429</v>
      </c>
      <c r="AT1868" s="5" t="s">
        <v>369</v>
      </c>
      <c r="AU1868" s="5" t="s">
        <v>370</v>
      </c>
      <c r="AV1868" s="5" t="s">
        <v>560</v>
      </c>
      <c r="AW1868" s="5" t="s">
        <v>561</v>
      </c>
      <c r="BG1868" s="5" t="s">
        <v>369</v>
      </c>
      <c r="BH1868" s="5" t="s">
        <v>370</v>
      </c>
      <c r="BI1868" s="5" t="s">
        <v>6924</v>
      </c>
      <c r="BJ1868" s="5" t="s">
        <v>4131</v>
      </c>
      <c r="BK1868" s="5" t="s">
        <v>369</v>
      </c>
      <c r="BL1868" s="5" t="s">
        <v>370</v>
      </c>
      <c r="BM1868" s="5" t="s">
        <v>5953</v>
      </c>
      <c r="BN1868" s="5" t="s">
        <v>5954</v>
      </c>
      <c r="BO1868" s="5" t="s">
        <v>369</v>
      </c>
      <c r="BP1868" s="5" t="s">
        <v>370</v>
      </c>
      <c r="BQ1868" s="5" t="s">
        <v>6925</v>
      </c>
      <c r="BR1868" s="5" t="s">
        <v>6926</v>
      </c>
      <c r="BS1868" s="5" t="s">
        <v>154</v>
      </c>
      <c r="BT1868" s="5" t="s">
        <v>155</v>
      </c>
    </row>
    <row r="1869" spans="1:72" ht="13.5" customHeight="1">
      <c r="A1869" s="7" t="str">
        <f>HYPERLINK("http://kyu.snu.ac.kr/sdhj/index.jsp?type=hj/GK14746_00IM0001_134b.jpg","1867_수북면_134b")</f>
        <v>1867_수북면_134b</v>
      </c>
      <c r="B1869" s="4">
        <v>1867</v>
      </c>
      <c r="C1869" s="4" t="s">
        <v>7749</v>
      </c>
      <c r="D1869" s="4" t="s">
        <v>7750</v>
      </c>
      <c r="E1869" s="4">
        <v>1868</v>
      </c>
      <c r="F1869" s="5">
        <v>7</v>
      </c>
      <c r="G1869" s="5" t="s">
        <v>4149</v>
      </c>
      <c r="H1869" s="5" t="s">
        <v>4150</v>
      </c>
      <c r="I1869" s="5">
        <v>40</v>
      </c>
      <c r="L1869" s="5">
        <v>2</v>
      </c>
      <c r="M1869" s="4" t="s">
        <v>6918</v>
      </c>
      <c r="N1869" s="4" t="s">
        <v>6919</v>
      </c>
      <c r="S1869" s="5" t="s">
        <v>254</v>
      </c>
      <c r="T1869" s="5" t="s">
        <v>255</v>
      </c>
      <c r="Y1869" s="5" t="s">
        <v>6927</v>
      </c>
      <c r="Z1869" s="5" t="s">
        <v>6928</v>
      </c>
      <c r="AC1869" s="5">
        <v>24</v>
      </c>
      <c r="AD1869" s="5" t="s">
        <v>268</v>
      </c>
      <c r="AE1869" s="5" t="s">
        <v>269</v>
      </c>
    </row>
    <row r="1870" spans="1:72" ht="13.5" customHeight="1">
      <c r="A1870" s="7" t="str">
        <f>HYPERLINK("http://kyu.snu.ac.kr/sdhj/index.jsp?type=hj/GK14746_00IM0001_134b.jpg","1867_수북면_134b")</f>
        <v>1867_수북면_134b</v>
      </c>
      <c r="B1870" s="4">
        <v>1867</v>
      </c>
      <c r="C1870" s="4" t="s">
        <v>7481</v>
      </c>
      <c r="D1870" s="4" t="s">
        <v>7482</v>
      </c>
      <c r="E1870" s="4">
        <v>1869</v>
      </c>
      <c r="F1870" s="5">
        <v>7</v>
      </c>
      <c r="G1870" s="5" t="s">
        <v>4149</v>
      </c>
      <c r="H1870" s="5" t="s">
        <v>4150</v>
      </c>
      <c r="I1870" s="5">
        <v>40</v>
      </c>
      <c r="L1870" s="5">
        <v>3</v>
      </c>
      <c r="M1870" s="4" t="s">
        <v>6929</v>
      </c>
      <c r="N1870" s="4" t="s">
        <v>6930</v>
      </c>
      <c r="T1870" s="5" t="s">
        <v>7620</v>
      </c>
      <c r="U1870" s="5" t="s">
        <v>369</v>
      </c>
      <c r="V1870" s="5" t="s">
        <v>370</v>
      </c>
      <c r="W1870" s="5" t="s">
        <v>448</v>
      </c>
      <c r="X1870" s="5" t="s">
        <v>449</v>
      </c>
      <c r="Y1870" s="5" t="s">
        <v>6931</v>
      </c>
      <c r="Z1870" s="5" t="s">
        <v>6932</v>
      </c>
      <c r="AC1870" s="5">
        <v>47</v>
      </c>
      <c r="AD1870" s="5" t="s">
        <v>353</v>
      </c>
      <c r="AE1870" s="5" t="s">
        <v>354</v>
      </c>
      <c r="AJ1870" s="5" t="s">
        <v>35</v>
      </c>
      <c r="AK1870" s="5" t="s">
        <v>36</v>
      </c>
      <c r="AL1870" s="5" t="s">
        <v>450</v>
      </c>
      <c r="AM1870" s="5" t="s">
        <v>451</v>
      </c>
      <c r="AT1870" s="5" t="s">
        <v>369</v>
      </c>
      <c r="AU1870" s="5" t="s">
        <v>370</v>
      </c>
      <c r="AV1870" s="5" t="s">
        <v>6933</v>
      </c>
      <c r="AW1870" s="5" t="s">
        <v>4677</v>
      </c>
      <c r="BG1870" s="5" t="s">
        <v>369</v>
      </c>
      <c r="BH1870" s="5" t="s">
        <v>370</v>
      </c>
      <c r="BI1870" s="5" t="s">
        <v>6934</v>
      </c>
      <c r="BJ1870" s="5" t="s">
        <v>5030</v>
      </c>
      <c r="BK1870" s="5" t="s">
        <v>369</v>
      </c>
      <c r="BL1870" s="5" t="s">
        <v>370</v>
      </c>
      <c r="BM1870" s="5" t="s">
        <v>6511</v>
      </c>
      <c r="BN1870" s="5" t="s">
        <v>6512</v>
      </c>
      <c r="BO1870" s="5" t="s">
        <v>369</v>
      </c>
      <c r="BP1870" s="5" t="s">
        <v>370</v>
      </c>
      <c r="BQ1870" s="5" t="s">
        <v>6935</v>
      </c>
      <c r="BR1870" s="5" t="s">
        <v>8506</v>
      </c>
      <c r="BS1870" s="5" t="s">
        <v>160</v>
      </c>
      <c r="BT1870" s="5" t="s">
        <v>161</v>
      </c>
    </row>
    <row r="1871" spans="1:72" ht="13.5" customHeight="1">
      <c r="A1871" s="7" t="str">
        <f>HYPERLINK("http://kyu.snu.ac.kr/sdhj/index.jsp?type=hj/GK14746_00IM0001_134b.jpg","1867_수북면_134b")</f>
        <v>1867_수북면_134b</v>
      </c>
      <c r="B1871" s="4">
        <v>1867</v>
      </c>
      <c r="C1871" s="4" t="s">
        <v>8507</v>
      </c>
      <c r="D1871" s="4" t="s">
        <v>8508</v>
      </c>
      <c r="E1871" s="4">
        <v>1870</v>
      </c>
      <c r="F1871" s="5">
        <v>7</v>
      </c>
      <c r="G1871" s="5" t="s">
        <v>4149</v>
      </c>
      <c r="H1871" s="5" t="s">
        <v>4150</v>
      </c>
      <c r="I1871" s="5">
        <v>40</v>
      </c>
      <c r="L1871" s="5">
        <v>3</v>
      </c>
      <c r="M1871" s="4" t="s">
        <v>6929</v>
      </c>
      <c r="N1871" s="4" t="s">
        <v>6930</v>
      </c>
      <c r="S1871" s="5" t="s">
        <v>96</v>
      </c>
      <c r="T1871" s="5" t="s">
        <v>97</v>
      </c>
      <c r="W1871" s="5" t="s">
        <v>78</v>
      </c>
      <c r="X1871" s="5" t="s">
        <v>79</v>
      </c>
      <c r="Y1871" s="5" t="s">
        <v>22</v>
      </c>
      <c r="Z1871" s="5" t="s">
        <v>23</v>
      </c>
      <c r="AC1871" s="5">
        <v>49</v>
      </c>
      <c r="AD1871" s="5" t="s">
        <v>312</v>
      </c>
      <c r="AE1871" s="5" t="s">
        <v>313</v>
      </c>
      <c r="AJ1871" s="5" t="s">
        <v>35</v>
      </c>
      <c r="AK1871" s="5" t="s">
        <v>36</v>
      </c>
      <c r="AL1871" s="5" t="s">
        <v>160</v>
      </c>
      <c r="AM1871" s="5" t="s">
        <v>161</v>
      </c>
    </row>
    <row r="1872" spans="1:72" ht="13.5" customHeight="1">
      <c r="A1872" s="7" t="str">
        <f>HYPERLINK("http://kyu.snu.ac.kr/sdhj/index.jsp?type=hj/GK14746_00IM0001_134b.jpg","1867_수북면_134b")</f>
        <v>1867_수북면_134b</v>
      </c>
      <c r="B1872" s="4">
        <v>1867</v>
      </c>
      <c r="C1872" s="4" t="s">
        <v>7627</v>
      </c>
      <c r="D1872" s="4" t="s">
        <v>7628</v>
      </c>
      <c r="E1872" s="4">
        <v>1871</v>
      </c>
      <c r="F1872" s="5">
        <v>7</v>
      </c>
      <c r="G1872" s="5" t="s">
        <v>4149</v>
      </c>
      <c r="H1872" s="5" t="s">
        <v>4150</v>
      </c>
      <c r="I1872" s="5">
        <v>40</v>
      </c>
      <c r="L1872" s="5">
        <v>3</v>
      </c>
      <c r="M1872" s="4" t="s">
        <v>6929</v>
      </c>
      <c r="N1872" s="4" t="s">
        <v>6930</v>
      </c>
      <c r="S1872" s="5" t="s">
        <v>4476</v>
      </c>
      <c r="T1872" s="5" t="s">
        <v>2830</v>
      </c>
      <c r="Y1872" s="5" t="s">
        <v>6936</v>
      </c>
      <c r="Z1872" s="5" t="s">
        <v>6937</v>
      </c>
      <c r="AC1872" s="5">
        <v>39</v>
      </c>
      <c r="AD1872" s="5" t="s">
        <v>260</v>
      </c>
      <c r="AE1872" s="5" t="s">
        <v>261</v>
      </c>
    </row>
    <row r="1873" spans="1:72" ht="13.5" customHeight="1">
      <c r="A1873" s="7" t="str">
        <f>HYPERLINK("http://kyu.snu.ac.kr/sdhj/index.jsp?type=hj/GK14746_00IM0001_134b.jpg","1867_수북면_134b")</f>
        <v>1867_수북면_134b</v>
      </c>
      <c r="B1873" s="4">
        <v>1867</v>
      </c>
      <c r="C1873" s="4" t="s">
        <v>7627</v>
      </c>
      <c r="D1873" s="4" t="s">
        <v>7628</v>
      </c>
      <c r="E1873" s="4">
        <v>1872</v>
      </c>
      <c r="F1873" s="5">
        <v>7</v>
      </c>
      <c r="G1873" s="5" t="s">
        <v>4149</v>
      </c>
      <c r="H1873" s="5" t="s">
        <v>4150</v>
      </c>
      <c r="I1873" s="5">
        <v>40</v>
      </c>
      <c r="L1873" s="5">
        <v>3</v>
      </c>
      <c r="M1873" s="4" t="s">
        <v>6929</v>
      </c>
      <c r="N1873" s="4" t="s">
        <v>6930</v>
      </c>
      <c r="S1873" s="5" t="s">
        <v>296</v>
      </c>
      <c r="T1873" s="5" t="s">
        <v>297</v>
      </c>
      <c r="Y1873" s="5" t="s">
        <v>6938</v>
      </c>
      <c r="Z1873" s="5" t="s">
        <v>6939</v>
      </c>
      <c r="AC1873" s="5">
        <v>23</v>
      </c>
      <c r="AD1873" s="5" t="s">
        <v>835</v>
      </c>
      <c r="AE1873" s="5" t="s">
        <v>836</v>
      </c>
    </row>
    <row r="1874" spans="1:72" ht="13.5" customHeight="1">
      <c r="A1874" s="7" t="str">
        <f>HYPERLINK("http://kyu.snu.ac.kr/sdhj/index.jsp?type=hj/GK14746_00IM0001_134b.jpg","1867_수북면_134b")</f>
        <v>1867_수북면_134b</v>
      </c>
      <c r="B1874" s="4">
        <v>1867</v>
      </c>
      <c r="C1874" s="4" t="s">
        <v>7627</v>
      </c>
      <c r="D1874" s="4" t="s">
        <v>7628</v>
      </c>
      <c r="E1874" s="4">
        <v>1873</v>
      </c>
      <c r="F1874" s="5">
        <v>7</v>
      </c>
      <c r="G1874" s="5" t="s">
        <v>4149</v>
      </c>
      <c r="H1874" s="5" t="s">
        <v>4150</v>
      </c>
      <c r="I1874" s="5">
        <v>40</v>
      </c>
      <c r="L1874" s="5">
        <v>3</v>
      </c>
      <c r="M1874" s="4" t="s">
        <v>6929</v>
      </c>
      <c r="N1874" s="4" t="s">
        <v>6930</v>
      </c>
      <c r="S1874" s="5" t="s">
        <v>1811</v>
      </c>
      <c r="T1874" s="5" t="s">
        <v>1812</v>
      </c>
      <c r="W1874" s="5" t="s">
        <v>336</v>
      </c>
      <c r="X1874" s="5" t="s">
        <v>337</v>
      </c>
      <c r="Y1874" s="5" t="s">
        <v>22</v>
      </c>
      <c r="Z1874" s="5" t="s">
        <v>23</v>
      </c>
      <c r="AC1874" s="5">
        <v>70</v>
      </c>
      <c r="AD1874" s="5" t="s">
        <v>858</v>
      </c>
      <c r="AE1874" s="5" t="s">
        <v>859</v>
      </c>
    </row>
    <row r="1875" spans="1:72" ht="13.5" customHeight="1">
      <c r="A1875" s="7" t="str">
        <f>HYPERLINK("http://kyu.snu.ac.kr/sdhj/index.jsp?type=hj/GK14746_00IM0001_134b.jpg","1867_수북면_134b")</f>
        <v>1867_수북면_134b</v>
      </c>
      <c r="B1875" s="4">
        <v>1867</v>
      </c>
      <c r="C1875" s="4" t="s">
        <v>7627</v>
      </c>
      <c r="D1875" s="4" t="s">
        <v>7628</v>
      </c>
      <c r="E1875" s="4">
        <v>1874</v>
      </c>
      <c r="F1875" s="5">
        <v>7</v>
      </c>
      <c r="G1875" s="5" t="s">
        <v>4149</v>
      </c>
      <c r="H1875" s="5" t="s">
        <v>4150</v>
      </c>
      <c r="I1875" s="5">
        <v>40</v>
      </c>
      <c r="L1875" s="5">
        <v>4</v>
      </c>
      <c r="M1875" s="4" t="s">
        <v>6940</v>
      </c>
      <c r="N1875" s="4" t="s">
        <v>6941</v>
      </c>
      <c r="T1875" s="5" t="s">
        <v>7860</v>
      </c>
      <c r="U1875" s="5" t="s">
        <v>369</v>
      </c>
      <c r="V1875" s="5" t="s">
        <v>370</v>
      </c>
      <c r="W1875" s="5" t="s">
        <v>78</v>
      </c>
      <c r="X1875" s="5" t="s">
        <v>79</v>
      </c>
      <c r="Y1875" s="5" t="s">
        <v>6942</v>
      </c>
      <c r="Z1875" s="5" t="s">
        <v>6943</v>
      </c>
      <c r="AC1875" s="5">
        <v>32</v>
      </c>
      <c r="AD1875" s="5" t="s">
        <v>158</v>
      </c>
      <c r="AE1875" s="5" t="s">
        <v>159</v>
      </c>
      <c r="AJ1875" s="5" t="s">
        <v>35</v>
      </c>
      <c r="AK1875" s="5" t="s">
        <v>36</v>
      </c>
      <c r="AL1875" s="5" t="s">
        <v>160</v>
      </c>
      <c r="AM1875" s="5" t="s">
        <v>161</v>
      </c>
      <c r="AT1875" s="5" t="s">
        <v>102</v>
      </c>
      <c r="AU1875" s="5" t="s">
        <v>103</v>
      </c>
      <c r="AV1875" s="5" t="s">
        <v>8509</v>
      </c>
      <c r="AW1875" s="5" t="s">
        <v>6944</v>
      </c>
      <c r="BG1875" s="5" t="s">
        <v>102</v>
      </c>
      <c r="BH1875" s="5" t="s">
        <v>103</v>
      </c>
      <c r="BI1875" s="5" t="s">
        <v>6945</v>
      </c>
      <c r="BJ1875" s="5" t="s">
        <v>6946</v>
      </c>
      <c r="BK1875" s="5" t="s">
        <v>102</v>
      </c>
      <c r="BL1875" s="5" t="s">
        <v>103</v>
      </c>
      <c r="BM1875" s="5" t="s">
        <v>6839</v>
      </c>
      <c r="BN1875" s="5" t="s">
        <v>6840</v>
      </c>
      <c r="BO1875" s="5" t="s">
        <v>102</v>
      </c>
      <c r="BP1875" s="5" t="s">
        <v>103</v>
      </c>
      <c r="BQ1875" s="5" t="s">
        <v>6947</v>
      </c>
      <c r="BR1875" s="5" t="s">
        <v>6948</v>
      </c>
      <c r="BS1875" s="5" t="s">
        <v>1146</v>
      </c>
      <c r="BT1875" s="5" t="s">
        <v>1147</v>
      </c>
    </row>
    <row r="1876" spans="1:72" ht="13.5" customHeight="1">
      <c r="A1876" s="7" t="str">
        <f>HYPERLINK("http://kyu.snu.ac.kr/sdhj/index.jsp?type=hj/GK14746_00IM0001_134b.jpg","1867_수북면_134b")</f>
        <v>1867_수북면_134b</v>
      </c>
      <c r="B1876" s="4">
        <v>1867</v>
      </c>
      <c r="C1876" s="4" t="s">
        <v>7768</v>
      </c>
      <c r="D1876" s="4" t="s">
        <v>7769</v>
      </c>
      <c r="E1876" s="4">
        <v>1875</v>
      </c>
      <c r="F1876" s="5">
        <v>7</v>
      </c>
      <c r="G1876" s="5" t="s">
        <v>4149</v>
      </c>
      <c r="H1876" s="5" t="s">
        <v>4150</v>
      </c>
      <c r="I1876" s="5">
        <v>40</v>
      </c>
      <c r="L1876" s="5">
        <v>5</v>
      </c>
      <c r="M1876" s="4" t="s">
        <v>4262</v>
      </c>
      <c r="N1876" s="4" t="s">
        <v>4263</v>
      </c>
      <c r="O1876" s="5" t="s">
        <v>14</v>
      </c>
      <c r="P1876" s="5" t="s">
        <v>15</v>
      </c>
      <c r="T1876" s="5" t="s">
        <v>7988</v>
      </c>
      <c r="U1876" s="5" t="s">
        <v>369</v>
      </c>
      <c r="V1876" s="5" t="s">
        <v>370</v>
      </c>
      <c r="W1876" s="5" t="s">
        <v>78</v>
      </c>
      <c r="X1876" s="5" t="s">
        <v>79</v>
      </c>
      <c r="Y1876" s="5" t="s">
        <v>98</v>
      </c>
      <c r="Z1876" s="5" t="s">
        <v>99</v>
      </c>
      <c r="AC1876" s="5">
        <v>58</v>
      </c>
      <c r="AD1876" s="5" t="s">
        <v>2443</v>
      </c>
      <c r="AE1876" s="5" t="s">
        <v>2444</v>
      </c>
      <c r="AJ1876" s="5" t="s">
        <v>35</v>
      </c>
      <c r="AK1876" s="5" t="s">
        <v>36</v>
      </c>
      <c r="AL1876" s="5" t="s">
        <v>160</v>
      </c>
      <c r="AM1876" s="5" t="s">
        <v>161</v>
      </c>
      <c r="AT1876" s="5" t="s">
        <v>369</v>
      </c>
      <c r="AU1876" s="5" t="s">
        <v>370</v>
      </c>
      <c r="AV1876" s="5" t="s">
        <v>2582</v>
      </c>
      <c r="AW1876" s="5" t="s">
        <v>2583</v>
      </c>
      <c r="BG1876" s="5" t="s">
        <v>369</v>
      </c>
      <c r="BH1876" s="5" t="s">
        <v>370</v>
      </c>
      <c r="BI1876" s="5" t="s">
        <v>6949</v>
      </c>
      <c r="BJ1876" s="5" t="s">
        <v>1294</v>
      </c>
      <c r="BK1876" s="5" t="s">
        <v>369</v>
      </c>
      <c r="BL1876" s="5" t="s">
        <v>370</v>
      </c>
      <c r="BM1876" s="5" t="s">
        <v>3246</v>
      </c>
      <c r="BN1876" s="5" t="s">
        <v>3247</v>
      </c>
      <c r="BO1876" s="5" t="s">
        <v>369</v>
      </c>
      <c r="BP1876" s="5" t="s">
        <v>370</v>
      </c>
      <c r="BQ1876" s="5" t="s">
        <v>6950</v>
      </c>
      <c r="BR1876" s="5" t="s">
        <v>6951</v>
      </c>
      <c r="BS1876" s="5" t="s">
        <v>228</v>
      </c>
      <c r="BT1876" s="5" t="s">
        <v>229</v>
      </c>
    </row>
    <row r="1877" spans="1:72" ht="13.5" customHeight="1">
      <c r="A1877" s="7" t="str">
        <f>HYPERLINK("http://kyu.snu.ac.kr/sdhj/index.jsp?type=hj/GK14746_00IM0001_134b.jpg","1867_수북면_134b")</f>
        <v>1867_수북면_134b</v>
      </c>
      <c r="B1877" s="4">
        <v>1867</v>
      </c>
      <c r="C1877" s="4" t="s">
        <v>7596</v>
      </c>
      <c r="D1877" s="4" t="s">
        <v>7597</v>
      </c>
      <c r="E1877" s="4">
        <v>1876</v>
      </c>
      <c r="F1877" s="5">
        <v>7</v>
      </c>
      <c r="G1877" s="5" t="s">
        <v>4149</v>
      </c>
      <c r="H1877" s="5" t="s">
        <v>4150</v>
      </c>
      <c r="I1877" s="5">
        <v>40</v>
      </c>
      <c r="L1877" s="5">
        <v>5</v>
      </c>
      <c r="M1877" s="4" t="s">
        <v>4262</v>
      </c>
      <c r="N1877" s="4" t="s">
        <v>4263</v>
      </c>
      <c r="S1877" s="5" t="s">
        <v>114</v>
      </c>
      <c r="T1877" s="5" t="s">
        <v>115</v>
      </c>
      <c r="Y1877" s="5" t="s">
        <v>2236</v>
      </c>
      <c r="Z1877" s="5" t="s">
        <v>2237</v>
      </c>
      <c r="AC1877" s="5">
        <v>10</v>
      </c>
      <c r="AD1877" s="5" t="s">
        <v>858</v>
      </c>
      <c r="AE1877" s="5" t="s">
        <v>859</v>
      </c>
    </row>
    <row r="1878" spans="1:72" ht="13.5" customHeight="1">
      <c r="A1878" s="7" t="str">
        <f>HYPERLINK("http://kyu.snu.ac.kr/sdhj/index.jsp?type=hj/GK14746_00IM0001_134b.jpg","1867_수북면_134b")</f>
        <v>1867_수북면_134b</v>
      </c>
      <c r="B1878" s="4">
        <v>1867</v>
      </c>
      <c r="C1878" s="4" t="s">
        <v>7993</v>
      </c>
      <c r="D1878" s="4" t="s">
        <v>7994</v>
      </c>
      <c r="E1878" s="4">
        <v>1877</v>
      </c>
      <c r="F1878" s="5">
        <v>7</v>
      </c>
      <c r="G1878" s="5" t="s">
        <v>4149</v>
      </c>
      <c r="H1878" s="5" t="s">
        <v>4150</v>
      </c>
      <c r="I1878" s="5">
        <v>40</v>
      </c>
      <c r="L1878" s="5">
        <v>5</v>
      </c>
      <c r="M1878" s="4" t="s">
        <v>4262</v>
      </c>
      <c r="N1878" s="4" t="s">
        <v>4263</v>
      </c>
      <c r="S1878" s="5" t="s">
        <v>114</v>
      </c>
      <c r="T1878" s="5" t="s">
        <v>115</v>
      </c>
      <c r="Y1878" s="5" t="s">
        <v>6882</v>
      </c>
      <c r="Z1878" s="5" t="s">
        <v>4769</v>
      </c>
      <c r="AC1878" s="5">
        <v>8</v>
      </c>
      <c r="AD1878" s="5" t="s">
        <v>328</v>
      </c>
      <c r="AE1878" s="5" t="s">
        <v>329</v>
      </c>
    </row>
    <row r="1879" spans="1:72" ht="13.5" customHeight="1">
      <c r="A1879" s="7" t="str">
        <f>HYPERLINK("http://kyu.snu.ac.kr/sdhj/index.jsp?type=hj/GK14746_00IM0001_134b.jpg","1867_수북면_134b")</f>
        <v>1867_수북면_134b</v>
      </c>
      <c r="B1879" s="4">
        <v>1867</v>
      </c>
      <c r="C1879" s="4" t="s">
        <v>7993</v>
      </c>
      <c r="D1879" s="4" t="s">
        <v>7994</v>
      </c>
      <c r="E1879" s="4">
        <v>1878</v>
      </c>
      <c r="F1879" s="5">
        <v>7</v>
      </c>
      <c r="G1879" s="5" t="s">
        <v>4149</v>
      </c>
      <c r="H1879" s="5" t="s">
        <v>4150</v>
      </c>
      <c r="I1879" s="5">
        <v>41</v>
      </c>
      <c r="J1879" s="5" t="s">
        <v>6952</v>
      </c>
      <c r="K1879" s="5" t="s">
        <v>6953</v>
      </c>
      <c r="L1879" s="5">
        <v>1</v>
      </c>
      <c r="M1879" s="4" t="s">
        <v>6954</v>
      </c>
      <c r="N1879" s="4" t="s">
        <v>6955</v>
      </c>
      <c r="T1879" s="5" t="s">
        <v>7514</v>
      </c>
      <c r="U1879" s="5" t="s">
        <v>369</v>
      </c>
      <c r="V1879" s="5" t="s">
        <v>370</v>
      </c>
      <c r="W1879" s="5" t="s">
        <v>192</v>
      </c>
      <c r="X1879" s="5" t="s">
        <v>193</v>
      </c>
      <c r="Y1879" s="5" t="s">
        <v>4647</v>
      </c>
      <c r="Z1879" s="5" t="s">
        <v>4648</v>
      </c>
      <c r="AC1879" s="5">
        <v>45</v>
      </c>
      <c r="AD1879" s="5" t="s">
        <v>503</v>
      </c>
      <c r="AE1879" s="5" t="s">
        <v>504</v>
      </c>
      <c r="AJ1879" s="5" t="s">
        <v>35</v>
      </c>
      <c r="AK1879" s="5" t="s">
        <v>36</v>
      </c>
      <c r="AL1879" s="5" t="s">
        <v>228</v>
      </c>
      <c r="AM1879" s="5" t="s">
        <v>229</v>
      </c>
      <c r="AT1879" s="5" t="s">
        <v>6956</v>
      </c>
      <c r="AU1879" s="5" t="s">
        <v>6957</v>
      </c>
      <c r="AV1879" s="5" t="s">
        <v>6958</v>
      </c>
      <c r="AW1879" s="5" t="s">
        <v>6888</v>
      </c>
      <c r="BG1879" s="5" t="s">
        <v>369</v>
      </c>
      <c r="BH1879" s="5" t="s">
        <v>370</v>
      </c>
      <c r="BI1879" s="5" t="s">
        <v>2105</v>
      </c>
      <c r="BJ1879" s="5" t="s">
        <v>2106</v>
      </c>
      <c r="BK1879" s="5" t="s">
        <v>369</v>
      </c>
      <c r="BL1879" s="5" t="s">
        <v>370</v>
      </c>
      <c r="BM1879" s="5" t="s">
        <v>6889</v>
      </c>
      <c r="BN1879" s="5" t="s">
        <v>6890</v>
      </c>
      <c r="BO1879" s="5" t="s">
        <v>102</v>
      </c>
      <c r="BP1879" s="5" t="s">
        <v>103</v>
      </c>
      <c r="BQ1879" s="5" t="s">
        <v>6891</v>
      </c>
      <c r="BR1879" s="5" t="s">
        <v>6892</v>
      </c>
      <c r="BS1879" s="5" t="s">
        <v>1710</v>
      </c>
      <c r="BT1879" s="5" t="s">
        <v>1711</v>
      </c>
    </row>
    <row r="1880" spans="1:72" ht="13.5" customHeight="1">
      <c r="A1880" s="7" t="str">
        <f>HYPERLINK("http://kyu.snu.ac.kr/sdhj/index.jsp?type=hj/GK14746_00IM0001_134b.jpg","1867_수북면_134b")</f>
        <v>1867_수북면_134b</v>
      </c>
      <c r="B1880" s="4">
        <v>1867</v>
      </c>
      <c r="C1880" s="4" t="s">
        <v>7571</v>
      </c>
      <c r="D1880" s="4" t="s">
        <v>7572</v>
      </c>
      <c r="E1880" s="4">
        <v>1879</v>
      </c>
      <c r="F1880" s="5">
        <v>7</v>
      </c>
      <c r="G1880" s="5" t="s">
        <v>4149</v>
      </c>
      <c r="H1880" s="5" t="s">
        <v>4150</v>
      </c>
      <c r="I1880" s="5">
        <v>41</v>
      </c>
      <c r="L1880" s="5">
        <v>1</v>
      </c>
      <c r="M1880" s="4" t="s">
        <v>6954</v>
      </c>
      <c r="N1880" s="4" t="s">
        <v>6955</v>
      </c>
      <c r="S1880" s="5" t="s">
        <v>2448</v>
      </c>
      <c r="T1880" s="5" t="s">
        <v>2449</v>
      </c>
      <c r="Y1880" s="5" t="s">
        <v>6080</v>
      </c>
      <c r="Z1880" s="5" t="s">
        <v>6081</v>
      </c>
      <c r="AC1880" s="5">
        <v>47</v>
      </c>
      <c r="AD1880" s="5" t="s">
        <v>353</v>
      </c>
      <c r="AE1880" s="5" t="s">
        <v>354</v>
      </c>
    </row>
    <row r="1881" spans="1:72" ht="13.5" customHeight="1">
      <c r="A1881" s="7" t="str">
        <f>HYPERLINK("http://kyu.snu.ac.kr/sdhj/index.jsp?type=hj/GK14746_00IM0001_134b.jpg","1867_수북면_134b")</f>
        <v>1867_수북면_134b</v>
      </c>
      <c r="B1881" s="4">
        <v>1867</v>
      </c>
      <c r="C1881" s="4" t="s">
        <v>7522</v>
      </c>
      <c r="D1881" s="4" t="s">
        <v>7523</v>
      </c>
      <c r="E1881" s="4">
        <v>1880</v>
      </c>
      <c r="F1881" s="5">
        <v>7</v>
      </c>
      <c r="G1881" s="5" t="s">
        <v>4149</v>
      </c>
      <c r="H1881" s="5" t="s">
        <v>4150</v>
      </c>
      <c r="I1881" s="5">
        <v>41</v>
      </c>
      <c r="L1881" s="5">
        <v>1</v>
      </c>
      <c r="M1881" s="4" t="s">
        <v>6954</v>
      </c>
      <c r="N1881" s="4" t="s">
        <v>6955</v>
      </c>
      <c r="S1881" s="5" t="s">
        <v>2209</v>
      </c>
      <c r="T1881" s="5" t="s">
        <v>2210</v>
      </c>
      <c r="W1881" s="5" t="s">
        <v>3615</v>
      </c>
      <c r="X1881" s="5" t="s">
        <v>3616</v>
      </c>
      <c r="Y1881" s="5" t="s">
        <v>22</v>
      </c>
      <c r="Z1881" s="5" t="s">
        <v>23</v>
      </c>
      <c r="AC1881" s="5">
        <v>55</v>
      </c>
      <c r="AD1881" s="5" t="s">
        <v>479</v>
      </c>
      <c r="AE1881" s="5" t="s">
        <v>480</v>
      </c>
    </row>
    <row r="1882" spans="1:72" ht="13.5" customHeight="1">
      <c r="A1882" s="7" t="str">
        <f>HYPERLINK("http://kyu.snu.ac.kr/sdhj/index.jsp?type=hj/GK14746_00IM0001_134b.jpg","1867_수북면_134b")</f>
        <v>1867_수북면_134b</v>
      </c>
      <c r="B1882" s="4">
        <v>1867</v>
      </c>
      <c r="C1882" s="4" t="s">
        <v>7522</v>
      </c>
      <c r="D1882" s="4" t="s">
        <v>7523</v>
      </c>
      <c r="E1882" s="4">
        <v>1881</v>
      </c>
      <c r="F1882" s="5">
        <v>7</v>
      </c>
      <c r="G1882" s="5" t="s">
        <v>4149</v>
      </c>
      <c r="H1882" s="5" t="s">
        <v>4150</v>
      </c>
      <c r="I1882" s="5">
        <v>41</v>
      </c>
      <c r="L1882" s="5">
        <v>1</v>
      </c>
      <c r="M1882" s="4" t="s">
        <v>6954</v>
      </c>
      <c r="N1882" s="4" t="s">
        <v>6955</v>
      </c>
      <c r="S1882" s="5" t="s">
        <v>114</v>
      </c>
      <c r="T1882" s="5" t="s">
        <v>115</v>
      </c>
      <c r="Y1882" s="5" t="s">
        <v>6913</v>
      </c>
      <c r="Z1882" s="5" t="s">
        <v>6914</v>
      </c>
      <c r="AC1882" s="5">
        <v>25</v>
      </c>
      <c r="AD1882" s="5" t="s">
        <v>573</v>
      </c>
      <c r="AE1882" s="5" t="s">
        <v>574</v>
      </c>
    </row>
    <row r="1883" spans="1:72" ht="13.5" customHeight="1">
      <c r="A1883" s="7" t="str">
        <f>HYPERLINK("http://kyu.snu.ac.kr/sdhj/index.jsp?type=hj/GK14746_00IM0001_134b.jpg","1867_수북면_134b")</f>
        <v>1867_수북면_134b</v>
      </c>
      <c r="B1883" s="4">
        <v>1867</v>
      </c>
      <c r="C1883" s="4" t="s">
        <v>7522</v>
      </c>
      <c r="D1883" s="4" t="s">
        <v>7523</v>
      </c>
      <c r="E1883" s="4">
        <v>1882</v>
      </c>
      <c r="F1883" s="5">
        <v>7</v>
      </c>
      <c r="G1883" s="5" t="s">
        <v>4149</v>
      </c>
      <c r="H1883" s="5" t="s">
        <v>4150</v>
      </c>
      <c r="I1883" s="5">
        <v>41</v>
      </c>
      <c r="L1883" s="5">
        <v>1</v>
      </c>
      <c r="M1883" s="4" t="s">
        <v>6954</v>
      </c>
      <c r="N1883" s="4" t="s">
        <v>6955</v>
      </c>
      <c r="S1883" s="5" t="s">
        <v>114</v>
      </c>
      <c r="T1883" s="5" t="s">
        <v>115</v>
      </c>
      <c r="Y1883" s="5" t="s">
        <v>6959</v>
      </c>
      <c r="Z1883" s="5" t="s">
        <v>6960</v>
      </c>
      <c r="AC1883" s="5">
        <v>21</v>
      </c>
      <c r="AD1883" s="5" t="s">
        <v>126</v>
      </c>
      <c r="AE1883" s="5" t="s">
        <v>127</v>
      </c>
    </row>
    <row r="1884" spans="1:72" ht="13.5" customHeight="1">
      <c r="A1884" s="7" t="str">
        <f>HYPERLINK("http://kyu.snu.ac.kr/sdhj/index.jsp?type=hj/GK14746_00IM0001_135a.jpg","1867_수북면_135a")</f>
        <v>1867_수북면_135a</v>
      </c>
      <c r="B1884" s="4">
        <v>1867</v>
      </c>
      <c r="C1884" s="4" t="s">
        <v>7522</v>
      </c>
      <c r="D1884" s="4" t="s">
        <v>7523</v>
      </c>
      <c r="E1884" s="4">
        <v>1883</v>
      </c>
      <c r="F1884" s="5">
        <v>7</v>
      </c>
      <c r="G1884" s="5" t="s">
        <v>4149</v>
      </c>
      <c r="H1884" s="5" t="s">
        <v>4150</v>
      </c>
      <c r="I1884" s="5">
        <v>41</v>
      </c>
      <c r="L1884" s="5">
        <v>2</v>
      </c>
      <c r="M1884" s="4" t="s">
        <v>6961</v>
      </c>
      <c r="N1884" s="4" t="s">
        <v>6962</v>
      </c>
      <c r="T1884" s="5" t="s">
        <v>7776</v>
      </c>
      <c r="U1884" s="5" t="s">
        <v>369</v>
      </c>
      <c r="V1884" s="5" t="s">
        <v>370</v>
      </c>
      <c r="W1884" s="5" t="s">
        <v>210</v>
      </c>
      <c r="X1884" s="5" t="s">
        <v>211</v>
      </c>
      <c r="Y1884" s="5" t="s">
        <v>4536</v>
      </c>
      <c r="Z1884" s="5" t="s">
        <v>2149</v>
      </c>
      <c r="AC1884" s="5">
        <v>63</v>
      </c>
      <c r="AD1884" s="5" t="s">
        <v>2512</v>
      </c>
      <c r="AE1884" s="5" t="s">
        <v>2513</v>
      </c>
      <c r="AJ1884" s="5" t="s">
        <v>35</v>
      </c>
      <c r="AK1884" s="5" t="s">
        <v>36</v>
      </c>
      <c r="AL1884" s="5" t="s">
        <v>365</v>
      </c>
      <c r="AM1884" s="5" t="s">
        <v>366</v>
      </c>
      <c r="AT1884" s="5" t="s">
        <v>369</v>
      </c>
      <c r="AU1884" s="5" t="s">
        <v>370</v>
      </c>
      <c r="AV1884" s="5" t="s">
        <v>3837</v>
      </c>
      <c r="AW1884" s="5" t="s">
        <v>3838</v>
      </c>
      <c r="BG1884" s="5" t="s">
        <v>369</v>
      </c>
      <c r="BH1884" s="5" t="s">
        <v>370</v>
      </c>
      <c r="BI1884" s="5" t="s">
        <v>92</v>
      </c>
      <c r="BJ1884" s="5" t="s">
        <v>93</v>
      </c>
      <c r="BK1884" s="5" t="s">
        <v>369</v>
      </c>
      <c r="BL1884" s="5" t="s">
        <v>370</v>
      </c>
      <c r="BM1884" s="5" t="s">
        <v>5107</v>
      </c>
      <c r="BN1884" s="5" t="s">
        <v>5108</v>
      </c>
      <c r="BO1884" s="5" t="s">
        <v>369</v>
      </c>
      <c r="BP1884" s="5" t="s">
        <v>370</v>
      </c>
      <c r="BQ1884" s="5" t="s">
        <v>6963</v>
      </c>
      <c r="BR1884" s="5" t="s">
        <v>6964</v>
      </c>
      <c r="BS1884" s="5" t="s">
        <v>428</v>
      </c>
      <c r="BT1884" s="5" t="s">
        <v>429</v>
      </c>
    </row>
    <row r="1885" spans="1:72" ht="13.5" customHeight="1">
      <c r="A1885" s="7" t="str">
        <f>HYPERLINK("http://kyu.snu.ac.kr/sdhj/index.jsp?type=hj/GK14746_00IM0001_135a.jpg","1867_수북면_135a")</f>
        <v>1867_수북면_135a</v>
      </c>
      <c r="B1885" s="4">
        <v>1867</v>
      </c>
      <c r="C1885" s="4" t="s">
        <v>7571</v>
      </c>
      <c r="D1885" s="4" t="s">
        <v>7572</v>
      </c>
      <c r="E1885" s="4">
        <v>1884</v>
      </c>
      <c r="F1885" s="5">
        <v>7</v>
      </c>
      <c r="G1885" s="5" t="s">
        <v>4149</v>
      </c>
      <c r="H1885" s="5" t="s">
        <v>4150</v>
      </c>
      <c r="I1885" s="5">
        <v>41</v>
      </c>
      <c r="L1885" s="5">
        <v>2</v>
      </c>
      <c r="M1885" s="4" t="s">
        <v>6961</v>
      </c>
      <c r="N1885" s="4" t="s">
        <v>6962</v>
      </c>
      <c r="S1885" s="5" t="s">
        <v>114</v>
      </c>
      <c r="T1885" s="5" t="s">
        <v>115</v>
      </c>
      <c r="Y1885" s="5" t="s">
        <v>6878</v>
      </c>
      <c r="Z1885" s="5" t="s">
        <v>6879</v>
      </c>
      <c r="AC1885" s="5">
        <v>27</v>
      </c>
      <c r="AD1885" s="5" t="s">
        <v>174</v>
      </c>
      <c r="AE1885" s="5" t="s">
        <v>175</v>
      </c>
    </row>
    <row r="1886" spans="1:72" ht="13.5" customHeight="1">
      <c r="A1886" s="7" t="str">
        <f>HYPERLINK("http://kyu.snu.ac.kr/sdhj/index.jsp?type=hj/GK14746_00IM0001_135a.jpg","1867_수북면_135a")</f>
        <v>1867_수북면_135a</v>
      </c>
      <c r="B1886" s="4">
        <v>1867</v>
      </c>
      <c r="C1886" s="4" t="s">
        <v>7778</v>
      </c>
      <c r="D1886" s="4" t="s">
        <v>7779</v>
      </c>
      <c r="E1886" s="4">
        <v>1885</v>
      </c>
      <c r="F1886" s="5">
        <v>7</v>
      </c>
      <c r="G1886" s="5" t="s">
        <v>4149</v>
      </c>
      <c r="H1886" s="5" t="s">
        <v>4150</v>
      </c>
      <c r="I1886" s="5">
        <v>41</v>
      </c>
      <c r="L1886" s="5">
        <v>2</v>
      </c>
      <c r="M1886" s="4" t="s">
        <v>6961</v>
      </c>
      <c r="N1886" s="4" t="s">
        <v>6962</v>
      </c>
      <c r="S1886" s="5" t="s">
        <v>254</v>
      </c>
      <c r="T1886" s="5" t="s">
        <v>255</v>
      </c>
      <c r="Y1886" s="5" t="s">
        <v>6965</v>
      </c>
      <c r="Z1886" s="5" t="s">
        <v>6966</v>
      </c>
      <c r="AC1886" s="5">
        <v>47</v>
      </c>
      <c r="AD1886" s="5" t="s">
        <v>353</v>
      </c>
      <c r="AE1886" s="5" t="s">
        <v>354</v>
      </c>
    </row>
    <row r="1887" spans="1:72" ht="13.5" customHeight="1">
      <c r="A1887" s="7" t="str">
        <f>HYPERLINK("http://kyu.snu.ac.kr/sdhj/index.jsp?type=hj/GK14746_00IM0001_135a.jpg","1867_수북면_135a")</f>
        <v>1867_수북면_135a</v>
      </c>
      <c r="B1887" s="4">
        <v>1867</v>
      </c>
      <c r="C1887" s="4" t="s">
        <v>7453</v>
      </c>
      <c r="D1887" s="4" t="s">
        <v>7454</v>
      </c>
      <c r="E1887" s="4">
        <v>1886</v>
      </c>
      <c r="F1887" s="5">
        <v>7</v>
      </c>
      <c r="G1887" s="5" t="s">
        <v>4149</v>
      </c>
      <c r="H1887" s="5" t="s">
        <v>4150</v>
      </c>
      <c r="I1887" s="5">
        <v>41</v>
      </c>
      <c r="L1887" s="5">
        <v>2</v>
      </c>
      <c r="M1887" s="4" t="s">
        <v>6961</v>
      </c>
      <c r="N1887" s="4" t="s">
        <v>6962</v>
      </c>
      <c r="S1887" s="5" t="s">
        <v>254</v>
      </c>
      <c r="T1887" s="5" t="s">
        <v>255</v>
      </c>
      <c r="Y1887" s="5" t="s">
        <v>6967</v>
      </c>
      <c r="Z1887" s="5" t="s">
        <v>3618</v>
      </c>
      <c r="AC1887" s="5">
        <v>40</v>
      </c>
      <c r="AD1887" s="5" t="s">
        <v>649</v>
      </c>
      <c r="AE1887" s="5" t="s">
        <v>650</v>
      </c>
    </row>
    <row r="1888" spans="1:72" ht="13.5" customHeight="1">
      <c r="A1888" s="7" t="str">
        <f>HYPERLINK("http://kyu.snu.ac.kr/sdhj/index.jsp?type=hj/GK14746_00IM0001_135a.jpg","1867_수북면_135a")</f>
        <v>1867_수북면_135a</v>
      </c>
      <c r="B1888" s="4">
        <v>1867</v>
      </c>
      <c r="C1888" s="4" t="s">
        <v>7778</v>
      </c>
      <c r="D1888" s="4" t="s">
        <v>7779</v>
      </c>
      <c r="E1888" s="4">
        <v>1887</v>
      </c>
      <c r="F1888" s="5">
        <v>7</v>
      </c>
      <c r="G1888" s="5" t="s">
        <v>4149</v>
      </c>
      <c r="H1888" s="5" t="s">
        <v>4150</v>
      </c>
      <c r="I1888" s="5">
        <v>41</v>
      </c>
      <c r="L1888" s="5">
        <v>3</v>
      </c>
      <c r="M1888" s="4" t="s">
        <v>6968</v>
      </c>
      <c r="N1888" s="4" t="s">
        <v>6969</v>
      </c>
      <c r="Q1888" s="5" t="s">
        <v>6970</v>
      </c>
      <c r="R1888" s="5" t="s">
        <v>8510</v>
      </c>
      <c r="T1888" s="5" t="s">
        <v>7845</v>
      </c>
      <c r="W1888" s="5" t="s">
        <v>8511</v>
      </c>
      <c r="X1888" s="5" t="s">
        <v>8512</v>
      </c>
      <c r="Y1888" s="5" t="s">
        <v>6971</v>
      </c>
      <c r="Z1888" s="5" t="s">
        <v>6972</v>
      </c>
      <c r="AC1888" s="5">
        <v>25</v>
      </c>
      <c r="AD1888" s="5" t="s">
        <v>573</v>
      </c>
      <c r="AE1888" s="5" t="s">
        <v>574</v>
      </c>
      <c r="AJ1888" s="5" t="s">
        <v>35</v>
      </c>
      <c r="AK1888" s="5" t="s">
        <v>36</v>
      </c>
      <c r="AL1888" s="5" t="s">
        <v>477</v>
      </c>
      <c r="AM1888" s="5" t="s">
        <v>478</v>
      </c>
      <c r="AT1888" s="5" t="s">
        <v>102</v>
      </c>
      <c r="AU1888" s="5" t="s">
        <v>103</v>
      </c>
      <c r="AV1888" s="5" t="s">
        <v>6973</v>
      </c>
      <c r="AW1888" s="5" t="s">
        <v>6974</v>
      </c>
      <c r="BG1888" s="5" t="s">
        <v>102</v>
      </c>
      <c r="BH1888" s="5" t="s">
        <v>103</v>
      </c>
      <c r="BI1888" s="5" t="s">
        <v>6975</v>
      </c>
      <c r="BJ1888" s="5" t="s">
        <v>6976</v>
      </c>
      <c r="BK1888" s="5" t="s">
        <v>102</v>
      </c>
      <c r="BL1888" s="5" t="s">
        <v>103</v>
      </c>
      <c r="BM1888" s="5" t="s">
        <v>6977</v>
      </c>
      <c r="BN1888" s="5" t="s">
        <v>2389</v>
      </c>
      <c r="BO1888" s="5" t="s">
        <v>102</v>
      </c>
      <c r="BP1888" s="5" t="s">
        <v>103</v>
      </c>
      <c r="BQ1888" s="5" t="s">
        <v>6978</v>
      </c>
      <c r="BR1888" s="5" t="s">
        <v>6979</v>
      </c>
      <c r="BS1888" s="5" t="s">
        <v>154</v>
      </c>
      <c r="BT1888" s="5" t="s">
        <v>155</v>
      </c>
    </row>
    <row r="1889" spans="1:72" ht="13.5" customHeight="1">
      <c r="A1889" s="7" t="str">
        <f>HYPERLINK("http://kyu.snu.ac.kr/sdhj/index.jsp?type=hj/GK14746_00IM0001_135a.jpg","1867_수북면_135a")</f>
        <v>1867_수북면_135a</v>
      </c>
      <c r="B1889" s="4">
        <v>1867</v>
      </c>
      <c r="C1889" s="4" t="s">
        <v>7549</v>
      </c>
      <c r="D1889" s="4" t="s">
        <v>7550</v>
      </c>
      <c r="E1889" s="4">
        <v>1888</v>
      </c>
      <c r="F1889" s="5">
        <v>7</v>
      </c>
      <c r="G1889" s="5" t="s">
        <v>4149</v>
      </c>
      <c r="H1889" s="5" t="s">
        <v>4150</v>
      </c>
      <c r="I1889" s="5">
        <v>41</v>
      </c>
      <c r="L1889" s="5">
        <v>3</v>
      </c>
      <c r="M1889" s="4" t="s">
        <v>6968</v>
      </c>
      <c r="N1889" s="4" t="s">
        <v>6969</v>
      </c>
      <c r="S1889" s="5" t="s">
        <v>1807</v>
      </c>
      <c r="T1889" s="5" t="s">
        <v>1808</v>
      </c>
      <c r="Y1889" s="5" t="s">
        <v>5376</v>
      </c>
      <c r="Z1889" s="5" t="s">
        <v>5377</v>
      </c>
      <c r="AC1889" s="5">
        <v>46</v>
      </c>
      <c r="AD1889" s="5" t="s">
        <v>771</v>
      </c>
      <c r="AE1889" s="5" t="s">
        <v>772</v>
      </c>
    </row>
    <row r="1890" spans="1:72" ht="13.5" customHeight="1">
      <c r="A1890" s="7" t="str">
        <f>HYPERLINK("http://kyu.snu.ac.kr/sdhj/index.jsp?type=hj/GK14746_00IM0001_135a.jpg","1867_수북면_135a")</f>
        <v>1867_수북면_135a</v>
      </c>
      <c r="B1890" s="4">
        <v>1867</v>
      </c>
      <c r="C1890" s="4" t="s">
        <v>7846</v>
      </c>
      <c r="D1890" s="4" t="s">
        <v>7847</v>
      </c>
      <c r="E1890" s="4">
        <v>1889</v>
      </c>
      <c r="F1890" s="5">
        <v>7</v>
      </c>
      <c r="G1890" s="5" t="s">
        <v>4149</v>
      </c>
      <c r="H1890" s="5" t="s">
        <v>4150</v>
      </c>
      <c r="I1890" s="5">
        <v>41</v>
      </c>
      <c r="L1890" s="5">
        <v>4</v>
      </c>
      <c r="M1890" s="4" t="s">
        <v>6980</v>
      </c>
      <c r="N1890" s="4" t="s">
        <v>6981</v>
      </c>
      <c r="T1890" s="5" t="s">
        <v>7996</v>
      </c>
      <c r="U1890" s="5" t="s">
        <v>369</v>
      </c>
      <c r="V1890" s="5" t="s">
        <v>370</v>
      </c>
      <c r="W1890" s="5" t="s">
        <v>336</v>
      </c>
      <c r="X1890" s="5" t="s">
        <v>337</v>
      </c>
      <c r="Y1890" s="5" t="s">
        <v>2469</v>
      </c>
      <c r="Z1890" s="5" t="s">
        <v>2470</v>
      </c>
      <c r="AC1890" s="5">
        <v>47</v>
      </c>
      <c r="AD1890" s="5" t="s">
        <v>353</v>
      </c>
      <c r="AE1890" s="5" t="s">
        <v>354</v>
      </c>
      <c r="AJ1890" s="5" t="s">
        <v>35</v>
      </c>
      <c r="AK1890" s="5" t="s">
        <v>36</v>
      </c>
      <c r="AL1890" s="5" t="s">
        <v>342</v>
      </c>
      <c r="AM1890" s="5" t="s">
        <v>343</v>
      </c>
      <c r="AT1890" s="5" t="s">
        <v>369</v>
      </c>
      <c r="AU1890" s="5" t="s">
        <v>370</v>
      </c>
      <c r="AV1890" s="5" t="s">
        <v>2961</v>
      </c>
      <c r="AW1890" s="5" t="s">
        <v>2962</v>
      </c>
      <c r="BG1890" s="5" t="s">
        <v>369</v>
      </c>
      <c r="BH1890" s="5" t="s">
        <v>370</v>
      </c>
      <c r="BI1890" s="5" t="s">
        <v>8513</v>
      </c>
      <c r="BJ1890" s="5" t="s">
        <v>8514</v>
      </c>
      <c r="BM1890" s="5" t="s">
        <v>5684</v>
      </c>
      <c r="BN1890" s="5" t="s">
        <v>5685</v>
      </c>
      <c r="BO1890" s="5" t="s">
        <v>369</v>
      </c>
      <c r="BP1890" s="5" t="s">
        <v>370</v>
      </c>
      <c r="BQ1890" s="5" t="s">
        <v>2965</v>
      </c>
      <c r="BR1890" s="5" t="s">
        <v>2966</v>
      </c>
      <c r="BS1890" s="5" t="s">
        <v>8055</v>
      </c>
      <c r="BT1890" s="5" t="s">
        <v>8056</v>
      </c>
    </row>
    <row r="1891" spans="1:72" ht="13.5" customHeight="1">
      <c r="A1891" s="7" t="str">
        <f>HYPERLINK("http://kyu.snu.ac.kr/sdhj/index.jsp?type=hj/GK14746_00IM0001_135a.jpg","1867_수북면_135a")</f>
        <v>1867_수북면_135a</v>
      </c>
      <c r="B1891" s="4">
        <v>1867</v>
      </c>
      <c r="C1891" s="4" t="s">
        <v>7907</v>
      </c>
      <c r="D1891" s="4" t="s">
        <v>7908</v>
      </c>
      <c r="E1891" s="4">
        <v>1890</v>
      </c>
      <c r="F1891" s="5">
        <v>7</v>
      </c>
      <c r="G1891" s="5" t="s">
        <v>4149</v>
      </c>
      <c r="H1891" s="5" t="s">
        <v>4150</v>
      </c>
      <c r="I1891" s="5">
        <v>41</v>
      </c>
      <c r="L1891" s="5">
        <v>4</v>
      </c>
      <c r="M1891" s="4" t="s">
        <v>6980</v>
      </c>
      <c r="N1891" s="4" t="s">
        <v>6981</v>
      </c>
      <c r="S1891" s="5" t="s">
        <v>96</v>
      </c>
      <c r="T1891" s="5" t="s">
        <v>97</v>
      </c>
      <c r="W1891" s="5" t="s">
        <v>595</v>
      </c>
      <c r="X1891" s="5" t="s">
        <v>596</v>
      </c>
      <c r="Y1891" s="5" t="s">
        <v>22</v>
      </c>
      <c r="Z1891" s="5" t="s">
        <v>23</v>
      </c>
      <c r="AC1891" s="5">
        <v>45</v>
      </c>
      <c r="AD1891" s="5" t="s">
        <v>503</v>
      </c>
      <c r="AE1891" s="5" t="s">
        <v>504</v>
      </c>
      <c r="AJ1891" s="5" t="s">
        <v>35</v>
      </c>
      <c r="AK1891" s="5" t="s">
        <v>36</v>
      </c>
      <c r="AL1891" s="5" t="s">
        <v>428</v>
      </c>
      <c r="AM1891" s="5" t="s">
        <v>429</v>
      </c>
      <c r="AT1891" s="5" t="s">
        <v>4591</v>
      </c>
      <c r="AU1891" s="5" t="s">
        <v>4592</v>
      </c>
      <c r="AV1891" s="5" t="s">
        <v>5897</v>
      </c>
      <c r="AW1891" s="5" t="s">
        <v>5898</v>
      </c>
      <c r="BG1891" s="5" t="s">
        <v>369</v>
      </c>
      <c r="BH1891" s="5" t="s">
        <v>370</v>
      </c>
      <c r="BI1891" s="5" t="s">
        <v>6982</v>
      </c>
      <c r="BJ1891" s="5" t="s">
        <v>5900</v>
      </c>
      <c r="BK1891" s="5" t="s">
        <v>369</v>
      </c>
      <c r="BL1891" s="5" t="s">
        <v>370</v>
      </c>
      <c r="BM1891" s="5" t="s">
        <v>6983</v>
      </c>
      <c r="BN1891" s="5" t="s">
        <v>6984</v>
      </c>
      <c r="BO1891" s="5" t="s">
        <v>102</v>
      </c>
      <c r="BP1891" s="5" t="s">
        <v>103</v>
      </c>
      <c r="BQ1891" s="5" t="s">
        <v>6985</v>
      </c>
      <c r="BR1891" s="5" t="s">
        <v>6986</v>
      </c>
      <c r="BS1891" s="5" t="s">
        <v>160</v>
      </c>
      <c r="BT1891" s="5" t="s">
        <v>161</v>
      </c>
    </row>
    <row r="1892" spans="1:72" ht="13.5" customHeight="1">
      <c r="A1892" s="7" t="str">
        <f>HYPERLINK("http://kyu.snu.ac.kr/sdhj/index.jsp?type=hj/GK14746_00IM0001_135a.jpg","1867_수북면_135a")</f>
        <v>1867_수북면_135a</v>
      </c>
      <c r="B1892" s="4">
        <v>1867</v>
      </c>
      <c r="C1892" s="4" t="s">
        <v>7564</v>
      </c>
      <c r="D1892" s="4" t="s">
        <v>7565</v>
      </c>
      <c r="E1892" s="4">
        <v>1891</v>
      </c>
      <c r="F1892" s="5">
        <v>7</v>
      </c>
      <c r="G1892" s="5" t="s">
        <v>4149</v>
      </c>
      <c r="H1892" s="5" t="s">
        <v>4150</v>
      </c>
      <c r="I1892" s="5">
        <v>41</v>
      </c>
      <c r="L1892" s="5">
        <v>4</v>
      </c>
      <c r="M1892" s="4" t="s">
        <v>6980</v>
      </c>
      <c r="N1892" s="4" t="s">
        <v>6981</v>
      </c>
      <c r="S1892" s="5" t="s">
        <v>8515</v>
      </c>
      <c r="T1892" s="5" t="s">
        <v>8516</v>
      </c>
      <c r="Y1892" s="5" t="s">
        <v>6987</v>
      </c>
      <c r="Z1892" s="5" t="s">
        <v>6988</v>
      </c>
      <c r="AC1892" s="5">
        <v>27</v>
      </c>
      <c r="AD1892" s="5" t="s">
        <v>8517</v>
      </c>
      <c r="AE1892" s="5" t="s">
        <v>8518</v>
      </c>
    </row>
    <row r="1893" spans="1:72" ht="13.5" customHeight="1">
      <c r="A1893" s="7" t="str">
        <f>HYPERLINK("http://kyu.snu.ac.kr/sdhj/index.jsp?type=hj/GK14746_00IM0001_135a.jpg","1867_수북면_135a")</f>
        <v>1867_수북면_135a</v>
      </c>
      <c r="B1893" s="4">
        <v>1867</v>
      </c>
      <c r="C1893" s="4" t="s">
        <v>7473</v>
      </c>
      <c r="D1893" s="4" t="s">
        <v>7474</v>
      </c>
      <c r="E1893" s="4">
        <v>1892</v>
      </c>
      <c r="F1893" s="5">
        <v>7</v>
      </c>
      <c r="G1893" s="5" t="s">
        <v>4149</v>
      </c>
      <c r="H1893" s="5" t="s">
        <v>4150</v>
      </c>
      <c r="I1893" s="5">
        <v>41</v>
      </c>
      <c r="L1893" s="5">
        <v>4</v>
      </c>
      <c r="M1893" s="4" t="s">
        <v>6980</v>
      </c>
      <c r="N1893" s="4" t="s">
        <v>6981</v>
      </c>
      <c r="S1893" s="5" t="s">
        <v>8515</v>
      </c>
      <c r="T1893" s="5" t="s">
        <v>8516</v>
      </c>
      <c r="Y1893" s="5" t="s">
        <v>6409</v>
      </c>
      <c r="Z1893" s="5" t="s">
        <v>6410</v>
      </c>
      <c r="AC1893" s="5">
        <v>15</v>
      </c>
      <c r="AD1893" s="5" t="s">
        <v>128</v>
      </c>
      <c r="AE1893" s="5" t="s">
        <v>129</v>
      </c>
    </row>
    <row r="1894" spans="1:72" ht="13.5" customHeight="1">
      <c r="A1894" s="7" t="str">
        <f>HYPERLINK("http://kyu.snu.ac.kr/sdhj/index.jsp?type=hj/GK14746_00IM0001_135a.jpg","1867_수북면_135a")</f>
        <v>1867_수북면_135a</v>
      </c>
      <c r="B1894" s="4">
        <v>1867</v>
      </c>
      <c r="C1894" s="4" t="s">
        <v>7473</v>
      </c>
      <c r="D1894" s="4" t="s">
        <v>7474</v>
      </c>
      <c r="E1894" s="4">
        <v>1893</v>
      </c>
      <c r="F1894" s="5">
        <v>7</v>
      </c>
      <c r="G1894" s="5" t="s">
        <v>4149</v>
      </c>
      <c r="H1894" s="5" t="s">
        <v>4150</v>
      </c>
      <c r="I1894" s="5">
        <v>41</v>
      </c>
      <c r="L1894" s="5">
        <v>5</v>
      </c>
      <c r="M1894" s="4" t="s">
        <v>6989</v>
      </c>
      <c r="N1894" s="4" t="s">
        <v>6990</v>
      </c>
      <c r="T1894" s="5" t="s">
        <v>7801</v>
      </c>
      <c r="U1894" s="5" t="s">
        <v>369</v>
      </c>
      <c r="V1894" s="5" t="s">
        <v>370</v>
      </c>
      <c r="W1894" s="5" t="s">
        <v>336</v>
      </c>
      <c r="X1894" s="5" t="s">
        <v>337</v>
      </c>
      <c r="Y1894" s="5" t="s">
        <v>6991</v>
      </c>
      <c r="Z1894" s="5" t="s">
        <v>6992</v>
      </c>
      <c r="AC1894" s="5">
        <v>67</v>
      </c>
      <c r="AD1894" s="5" t="s">
        <v>717</v>
      </c>
      <c r="AE1894" s="5" t="s">
        <v>718</v>
      </c>
      <c r="AJ1894" s="5" t="s">
        <v>35</v>
      </c>
      <c r="AK1894" s="5" t="s">
        <v>36</v>
      </c>
      <c r="AL1894" s="5" t="s">
        <v>342</v>
      </c>
      <c r="AM1894" s="5" t="s">
        <v>343</v>
      </c>
      <c r="AT1894" s="5" t="s">
        <v>369</v>
      </c>
      <c r="AU1894" s="5" t="s">
        <v>370</v>
      </c>
      <c r="AV1894" s="5" t="s">
        <v>6993</v>
      </c>
      <c r="AW1894" s="5" t="s">
        <v>6994</v>
      </c>
      <c r="BG1894" s="5" t="s">
        <v>369</v>
      </c>
      <c r="BH1894" s="5" t="s">
        <v>370</v>
      </c>
      <c r="BI1894" s="5" t="s">
        <v>6995</v>
      </c>
      <c r="BJ1894" s="5" t="s">
        <v>2197</v>
      </c>
      <c r="BK1894" s="5" t="s">
        <v>369</v>
      </c>
      <c r="BL1894" s="5" t="s">
        <v>370</v>
      </c>
      <c r="BM1894" s="5" t="s">
        <v>5856</v>
      </c>
      <c r="BN1894" s="5" t="s">
        <v>5857</v>
      </c>
      <c r="BO1894" s="5" t="s">
        <v>369</v>
      </c>
      <c r="BP1894" s="5" t="s">
        <v>370</v>
      </c>
      <c r="BQ1894" s="5" t="s">
        <v>6996</v>
      </c>
      <c r="BR1894" s="5" t="s">
        <v>6997</v>
      </c>
      <c r="BS1894" s="5" t="s">
        <v>365</v>
      </c>
      <c r="BT1894" s="5" t="s">
        <v>366</v>
      </c>
    </row>
    <row r="1895" spans="1:72" ht="13.5" customHeight="1">
      <c r="A1895" s="7" t="str">
        <f>HYPERLINK("http://kyu.snu.ac.kr/sdhj/index.jsp?type=hj/GK14746_00IM0001_135a.jpg","1867_수북면_135a")</f>
        <v>1867_수북면_135a</v>
      </c>
      <c r="B1895" s="4">
        <v>1867</v>
      </c>
      <c r="C1895" s="4" t="s">
        <v>7907</v>
      </c>
      <c r="D1895" s="4" t="s">
        <v>7908</v>
      </c>
      <c r="E1895" s="4">
        <v>1894</v>
      </c>
      <c r="F1895" s="5">
        <v>7</v>
      </c>
      <c r="G1895" s="5" t="s">
        <v>4149</v>
      </c>
      <c r="H1895" s="5" t="s">
        <v>4150</v>
      </c>
      <c r="I1895" s="5">
        <v>41</v>
      </c>
      <c r="L1895" s="5">
        <v>5</v>
      </c>
      <c r="M1895" s="4" t="s">
        <v>6989</v>
      </c>
      <c r="N1895" s="4" t="s">
        <v>6990</v>
      </c>
      <c r="S1895" s="5" t="s">
        <v>96</v>
      </c>
      <c r="T1895" s="5" t="s">
        <v>97</v>
      </c>
      <c r="W1895" s="5" t="s">
        <v>78</v>
      </c>
      <c r="X1895" s="5" t="s">
        <v>79</v>
      </c>
      <c r="Y1895" s="5" t="s">
        <v>22</v>
      </c>
      <c r="Z1895" s="5" t="s">
        <v>23</v>
      </c>
      <c r="AC1895" s="5">
        <v>54</v>
      </c>
      <c r="AD1895" s="5" t="s">
        <v>970</v>
      </c>
      <c r="AE1895" s="5" t="s">
        <v>971</v>
      </c>
      <c r="AJ1895" s="5" t="s">
        <v>35</v>
      </c>
      <c r="AK1895" s="5" t="s">
        <v>36</v>
      </c>
      <c r="AL1895" s="5" t="s">
        <v>160</v>
      </c>
      <c r="AM1895" s="5" t="s">
        <v>161</v>
      </c>
      <c r="AT1895" s="5" t="s">
        <v>369</v>
      </c>
      <c r="AU1895" s="5" t="s">
        <v>370</v>
      </c>
      <c r="AV1895" s="5" t="s">
        <v>6998</v>
      </c>
      <c r="AW1895" s="5" t="s">
        <v>6999</v>
      </c>
      <c r="BG1895" s="5" t="s">
        <v>369</v>
      </c>
      <c r="BH1895" s="5" t="s">
        <v>370</v>
      </c>
      <c r="BI1895" s="5" t="s">
        <v>7000</v>
      </c>
      <c r="BJ1895" s="5" t="s">
        <v>7001</v>
      </c>
      <c r="BK1895" s="5" t="s">
        <v>369</v>
      </c>
      <c r="BL1895" s="5" t="s">
        <v>370</v>
      </c>
      <c r="BM1895" s="5" t="s">
        <v>7002</v>
      </c>
      <c r="BN1895" s="5" t="s">
        <v>6025</v>
      </c>
      <c r="BO1895" s="5" t="s">
        <v>369</v>
      </c>
      <c r="BP1895" s="5" t="s">
        <v>370</v>
      </c>
      <c r="BQ1895" s="5" t="s">
        <v>7003</v>
      </c>
      <c r="BR1895" s="5" t="s">
        <v>7004</v>
      </c>
      <c r="BS1895" s="5" t="s">
        <v>428</v>
      </c>
      <c r="BT1895" s="5" t="s">
        <v>429</v>
      </c>
    </row>
    <row r="1896" spans="1:72" ht="13.5" customHeight="1">
      <c r="A1896" s="7" t="str">
        <f>HYPERLINK("http://kyu.snu.ac.kr/sdhj/index.jsp?type=hj/GK14746_00IM0001_135a.jpg","1867_수북면_135a")</f>
        <v>1867_수북면_135a</v>
      </c>
      <c r="B1896" s="4">
        <v>1867</v>
      </c>
      <c r="C1896" s="4" t="s">
        <v>7677</v>
      </c>
      <c r="D1896" s="4" t="s">
        <v>7678</v>
      </c>
      <c r="E1896" s="4">
        <v>1895</v>
      </c>
      <c r="F1896" s="5">
        <v>7</v>
      </c>
      <c r="G1896" s="5" t="s">
        <v>4149</v>
      </c>
      <c r="H1896" s="5" t="s">
        <v>4150</v>
      </c>
      <c r="I1896" s="5">
        <v>41</v>
      </c>
      <c r="L1896" s="5">
        <v>5</v>
      </c>
      <c r="M1896" s="4" t="s">
        <v>6989</v>
      </c>
      <c r="N1896" s="4" t="s">
        <v>6990</v>
      </c>
      <c r="S1896" s="5" t="s">
        <v>114</v>
      </c>
      <c r="T1896" s="5" t="s">
        <v>115</v>
      </c>
      <c r="Y1896" s="5" t="s">
        <v>5681</v>
      </c>
      <c r="Z1896" s="5" t="s">
        <v>5682</v>
      </c>
      <c r="AC1896" s="5">
        <v>27</v>
      </c>
      <c r="AD1896" s="5" t="s">
        <v>174</v>
      </c>
      <c r="AE1896" s="5" t="s">
        <v>175</v>
      </c>
    </row>
    <row r="1897" spans="1:72" ht="13.5" customHeight="1">
      <c r="A1897" s="7" t="str">
        <f>HYPERLINK("http://kyu.snu.ac.kr/sdhj/index.jsp?type=hj/GK14746_00IM0001_135a.jpg","1867_수북면_135a")</f>
        <v>1867_수북면_135a</v>
      </c>
      <c r="B1897" s="4">
        <v>1867</v>
      </c>
      <c r="C1897" s="4" t="s">
        <v>7806</v>
      </c>
      <c r="D1897" s="4" t="s">
        <v>7807</v>
      </c>
      <c r="E1897" s="4">
        <v>1896</v>
      </c>
      <c r="F1897" s="5">
        <v>7</v>
      </c>
      <c r="G1897" s="5" t="s">
        <v>4149</v>
      </c>
      <c r="H1897" s="5" t="s">
        <v>4150</v>
      </c>
      <c r="I1897" s="5">
        <v>41</v>
      </c>
      <c r="L1897" s="5">
        <v>5</v>
      </c>
      <c r="M1897" s="4" t="s">
        <v>6989</v>
      </c>
      <c r="N1897" s="4" t="s">
        <v>6990</v>
      </c>
      <c r="S1897" s="5" t="s">
        <v>114</v>
      </c>
      <c r="T1897" s="5" t="s">
        <v>115</v>
      </c>
      <c r="Y1897" s="5" t="s">
        <v>7005</v>
      </c>
      <c r="Z1897" s="5" t="s">
        <v>7006</v>
      </c>
      <c r="AC1897" s="5">
        <v>20</v>
      </c>
      <c r="AD1897" s="5" t="s">
        <v>268</v>
      </c>
      <c r="AE1897" s="5" t="s">
        <v>269</v>
      </c>
    </row>
    <row r="1898" spans="1:72" ht="13.5" customHeight="1">
      <c r="A1898" s="7" t="str">
        <f>HYPERLINK("http://kyu.snu.ac.kr/sdhj/index.jsp?type=hj/GK14746_00IM0001_135a.jpg","1867_수북면_135a")</f>
        <v>1867_수북면_135a</v>
      </c>
      <c r="B1898" s="4">
        <v>1867</v>
      </c>
      <c r="C1898" s="4" t="s">
        <v>7806</v>
      </c>
      <c r="D1898" s="4" t="s">
        <v>7807</v>
      </c>
      <c r="E1898" s="4">
        <v>1897</v>
      </c>
      <c r="F1898" s="5">
        <v>7</v>
      </c>
      <c r="G1898" s="5" t="s">
        <v>4149</v>
      </c>
      <c r="H1898" s="5" t="s">
        <v>4150</v>
      </c>
      <c r="I1898" s="5">
        <v>42</v>
      </c>
      <c r="J1898" s="5" t="s">
        <v>7007</v>
      </c>
      <c r="K1898" s="5" t="s">
        <v>7008</v>
      </c>
      <c r="L1898" s="5">
        <v>1</v>
      </c>
      <c r="M1898" s="4" t="s">
        <v>3497</v>
      </c>
      <c r="N1898" s="4" t="s">
        <v>3498</v>
      </c>
      <c r="T1898" s="5" t="s">
        <v>7587</v>
      </c>
      <c r="U1898" s="5" t="s">
        <v>369</v>
      </c>
      <c r="V1898" s="5" t="s">
        <v>370</v>
      </c>
      <c r="W1898" s="5" t="s">
        <v>336</v>
      </c>
      <c r="X1898" s="5" t="s">
        <v>337</v>
      </c>
      <c r="Y1898" s="5" t="s">
        <v>3501</v>
      </c>
      <c r="Z1898" s="5" t="s">
        <v>3502</v>
      </c>
      <c r="AC1898" s="5">
        <v>58</v>
      </c>
      <c r="AD1898" s="5" t="s">
        <v>2443</v>
      </c>
      <c r="AE1898" s="5" t="s">
        <v>2444</v>
      </c>
      <c r="AJ1898" s="5" t="s">
        <v>35</v>
      </c>
      <c r="AK1898" s="5" t="s">
        <v>36</v>
      </c>
      <c r="AL1898" s="5" t="s">
        <v>342</v>
      </c>
      <c r="AM1898" s="5" t="s">
        <v>343</v>
      </c>
      <c r="AT1898" s="5" t="s">
        <v>369</v>
      </c>
      <c r="AU1898" s="5" t="s">
        <v>370</v>
      </c>
      <c r="AV1898" s="5" t="s">
        <v>7009</v>
      </c>
      <c r="AW1898" s="5" t="s">
        <v>3323</v>
      </c>
      <c r="BG1898" s="5" t="s">
        <v>369</v>
      </c>
      <c r="BH1898" s="5" t="s">
        <v>370</v>
      </c>
      <c r="BI1898" s="5" t="s">
        <v>7010</v>
      </c>
      <c r="BJ1898" s="5" t="s">
        <v>3505</v>
      </c>
      <c r="BK1898" s="5" t="s">
        <v>369</v>
      </c>
      <c r="BL1898" s="5" t="s">
        <v>370</v>
      </c>
      <c r="BM1898" s="5" t="s">
        <v>5627</v>
      </c>
      <c r="BN1898" s="5" t="s">
        <v>3507</v>
      </c>
      <c r="BO1898" s="5" t="s">
        <v>102</v>
      </c>
      <c r="BP1898" s="5" t="s">
        <v>103</v>
      </c>
      <c r="BQ1898" s="5" t="s">
        <v>7011</v>
      </c>
      <c r="BR1898" s="5" t="s">
        <v>7012</v>
      </c>
      <c r="BS1898" s="5" t="s">
        <v>154</v>
      </c>
      <c r="BT1898" s="5" t="s">
        <v>155</v>
      </c>
    </row>
    <row r="1899" spans="1:72" ht="13.5" customHeight="1">
      <c r="A1899" s="7" t="str">
        <f>HYPERLINK("http://kyu.snu.ac.kr/sdhj/index.jsp?type=hj/GK14746_00IM0001_135a.jpg","1867_수북면_135a")</f>
        <v>1867_수북면_135a</v>
      </c>
      <c r="B1899" s="4">
        <v>1867</v>
      </c>
      <c r="C1899" s="4" t="s">
        <v>8053</v>
      </c>
      <c r="D1899" s="4" t="s">
        <v>8054</v>
      </c>
      <c r="E1899" s="4">
        <v>1898</v>
      </c>
      <c r="F1899" s="5">
        <v>7</v>
      </c>
      <c r="G1899" s="5" t="s">
        <v>4149</v>
      </c>
      <c r="H1899" s="5" t="s">
        <v>4150</v>
      </c>
      <c r="I1899" s="5">
        <v>42</v>
      </c>
      <c r="L1899" s="5">
        <v>1</v>
      </c>
      <c r="M1899" s="4" t="s">
        <v>3497</v>
      </c>
      <c r="N1899" s="4" t="s">
        <v>3498</v>
      </c>
      <c r="S1899" s="5" t="s">
        <v>96</v>
      </c>
      <c r="T1899" s="5" t="s">
        <v>97</v>
      </c>
      <c r="W1899" s="5" t="s">
        <v>78</v>
      </c>
      <c r="X1899" s="5" t="s">
        <v>79</v>
      </c>
      <c r="Y1899" s="5" t="s">
        <v>22</v>
      </c>
      <c r="Z1899" s="5" t="s">
        <v>23</v>
      </c>
      <c r="AC1899" s="5">
        <v>62</v>
      </c>
      <c r="AD1899" s="5" t="s">
        <v>553</v>
      </c>
      <c r="AE1899" s="5" t="s">
        <v>554</v>
      </c>
      <c r="AJ1899" s="5" t="s">
        <v>35</v>
      </c>
      <c r="AK1899" s="5" t="s">
        <v>36</v>
      </c>
      <c r="AL1899" s="5" t="s">
        <v>160</v>
      </c>
      <c r="AM1899" s="5" t="s">
        <v>161</v>
      </c>
      <c r="AT1899" s="5" t="s">
        <v>369</v>
      </c>
      <c r="AU1899" s="5" t="s">
        <v>370</v>
      </c>
      <c r="AV1899" s="5" t="s">
        <v>7013</v>
      </c>
      <c r="AW1899" s="5" t="s">
        <v>7014</v>
      </c>
      <c r="BG1899" s="5" t="s">
        <v>369</v>
      </c>
      <c r="BH1899" s="5" t="s">
        <v>370</v>
      </c>
      <c r="BI1899" s="5" t="s">
        <v>3512</v>
      </c>
      <c r="BJ1899" s="5" t="s">
        <v>3513</v>
      </c>
      <c r="BK1899" s="5" t="s">
        <v>369</v>
      </c>
      <c r="BL1899" s="5" t="s">
        <v>370</v>
      </c>
      <c r="BM1899" s="5" t="s">
        <v>3514</v>
      </c>
      <c r="BN1899" s="5" t="s">
        <v>3515</v>
      </c>
      <c r="BO1899" s="5" t="s">
        <v>369</v>
      </c>
      <c r="BP1899" s="5" t="s">
        <v>370</v>
      </c>
      <c r="BQ1899" s="5" t="s">
        <v>7015</v>
      </c>
      <c r="BR1899" s="5" t="s">
        <v>4700</v>
      </c>
      <c r="BS1899" s="5" t="s">
        <v>154</v>
      </c>
      <c r="BT1899" s="5" t="s">
        <v>155</v>
      </c>
    </row>
    <row r="1900" spans="1:72" ht="13.5" customHeight="1">
      <c r="A1900" s="7" t="str">
        <f>HYPERLINK("http://kyu.snu.ac.kr/sdhj/index.jsp?type=hj/GK14746_00IM0001_135a.jpg","1867_수북면_135a")</f>
        <v>1867_수북면_135a</v>
      </c>
      <c r="B1900" s="4">
        <v>1867</v>
      </c>
      <c r="C1900" s="4" t="s">
        <v>8192</v>
      </c>
      <c r="D1900" s="4" t="s">
        <v>8193</v>
      </c>
      <c r="E1900" s="4">
        <v>1899</v>
      </c>
      <c r="F1900" s="5">
        <v>7</v>
      </c>
      <c r="G1900" s="5" t="s">
        <v>4149</v>
      </c>
      <c r="H1900" s="5" t="s">
        <v>4150</v>
      </c>
      <c r="I1900" s="5">
        <v>42</v>
      </c>
      <c r="L1900" s="5">
        <v>1</v>
      </c>
      <c r="M1900" s="4" t="s">
        <v>3497</v>
      </c>
      <c r="N1900" s="4" t="s">
        <v>3498</v>
      </c>
      <c r="S1900" s="5" t="s">
        <v>114</v>
      </c>
      <c r="T1900" s="5" t="s">
        <v>115</v>
      </c>
      <c r="Y1900" s="5" t="s">
        <v>3518</v>
      </c>
      <c r="Z1900" s="5" t="s">
        <v>3519</v>
      </c>
      <c r="AC1900" s="5">
        <v>37</v>
      </c>
      <c r="AD1900" s="5" t="s">
        <v>414</v>
      </c>
      <c r="AE1900" s="5" t="s">
        <v>415</v>
      </c>
    </row>
    <row r="1901" spans="1:72" ht="13.5" customHeight="1">
      <c r="A1901" s="7" t="str">
        <f>HYPERLINK("http://kyu.snu.ac.kr/sdhj/index.jsp?type=hj/GK14746_00IM0001_135a.jpg","1867_수북면_135a")</f>
        <v>1867_수북면_135a</v>
      </c>
      <c r="B1901" s="4">
        <v>1867</v>
      </c>
      <c r="C1901" s="4" t="s">
        <v>7592</v>
      </c>
      <c r="D1901" s="4" t="s">
        <v>7593</v>
      </c>
      <c r="E1901" s="4">
        <v>1900</v>
      </c>
      <c r="F1901" s="5">
        <v>7</v>
      </c>
      <c r="G1901" s="5" t="s">
        <v>4149</v>
      </c>
      <c r="H1901" s="5" t="s">
        <v>4150</v>
      </c>
      <c r="I1901" s="5">
        <v>42</v>
      </c>
      <c r="L1901" s="5">
        <v>1</v>
      </c>
      <c r="M1901" s="4" t="s">
        <v>3497</v>
      </c>
      <c r="N1901" s="4" t="s">
        <v>3498</v>
      </c>
      <c r="S1901" s="5" t="s">
        <v>4476</v>
      </c>
      <c r="T1901" s="5" t="s">
        <v>2830</v>
      </c>
      <c r="Y1901" s="5" t="s">
        <v>5055</v>
      </c>
      <c r="Z1901" s="5" t="s">
        <v>5056</v>
      </c>
      <c r="AC1901" s="5">
        <v>38</v>
      </c>
      <c r="AD1901" s="5" t="s">
        <v>374</v>
      </c>
      <c r="AE1901" s="5" t="s">
        <v>375</v>
      </c>
    </row>
    <row r="1902" spans="1:72" ht="13.5" customHeight="1">
      <c r="A1902" s="7" t="str">
        <f>HYPERLINK("http://kyu.snu.ac.kr/sdhj/index.jsp?type=hj/GK14746_00IM0001_135b.jpg","1867_수북면_135b")</f>
        <v>1867_수북면_135b</v>
      </c>
      <c r="B1902" s="4">
        <v>1867</v>
      </c>
      <c r="C1902" s="4" t="s">
        <v>7592</v>
      </c>
      <c r="D1902" s="4" t="s">
        <v>7593</v>
      </c>
      <c r="E1902" s="4">
        <v>1901</v>
      </c>
      <c r="F1902" s="5">
        <v>7</v>
      </c>
      <c r="G1902" s="5" t="s">
        <v>4149</v>
      </c>
      <c r="H1902" s="5" t="s">
        <v>4150</v>
      </c>
      <c r="I1902" s="5">
        <v>42</v>
      </c>
      <c r="L1902" s="5">
        <v>1</v>
      </c>
      <c r="M1902" s="4" t="s">
        <v>3497</v>
      </c>
      <c r="N1902" s="4" t="s">
        <v>3498</v>
      </c>
      <c r="S1902" s="5" t="s">
        <v>4476</v>
      </c>
      <c r="T1902" s="5" t="s">
        <v>2830</v>
      </c>
      <c r="Y1902" s="5" t="s">
        <v>7016</v>
      </c>
      <c r="Z1902" s="5" t="s">
        <v>7017</v>
      </c>
      <c r="AC1902" s="5">
        <v>24</v>
      </c>
      <c r="AD1902" s="5" t="s">
        <v>268</v>
      </c>
      <c r="AE1902" s="5" t="s">
        <v>269</v>
      </c>
    </row>
    <row r="1903" spans="1:72" ht="13.5" customHeight="1">
      <c r="A1903" s="7" t="str">
        <f>HYPERLINK("http://kyu.snu.ac.kr/sdhj/index.jsp?type=hj/GK14746_00IM0001_135b.jpg","1867_수북면_135b")</f>
        <v>1867_수북면_135b</v>
      </c>
      <c r="B1903" s="4">
        <v>1867</v>
      </c>
      <c r="C1903" s="4" t="s">
        <v>7592</v>
      </c>
      <c r="D1903" s="4" t="s">
        <v>7593</v>
      </c>
      <c r="E1903" s="4">
        <v>1902</v>
      </c>
      <c r="F1903" s="5">
        <v>7</v>
      </c>
      <c r="G1903" s="5" t="s">
        <v>4149</v>
      </c>
      <c r="H1903" s="5" t="s">
        <v>4150</v>
      </c>
      <c r="I1903" s="5">
        <v>42</v>
      </c>
      <c r="L1903" s="5">
        <v>2</v>
      </c>
      <c r="M1903" s="4" t="s">
        <v>7018</v>
      </c>
      <c r="N1903" s="4" t="s">
        <v>7019</v>
      </c>
      <c r="T1903" s="5" t="s">
        <v>7776</v>
      </c>
      <c r="U1903" s="5" t="s">
        <v>369</v>
      </c>
      <c r="V1903" s="5" t="s">
        <v>370</v>
      </c>
      <c r="W1903" s="5" t="s">
        <v>4192</v>
      </c>
      <c r="X1903" s="5" t="s">
        <v>8519</v>
      </c>
      <c r="Y1903" s="5" t="s">
        <v>7020</v>
      </c>
      <c r="Z1903" s="5" t="s">
        <v>163</v>
      </c>
      <c r="AC1903" s="5">
        <v>64</v>
      </c>
      <c r="AD1903" s="5" t="s">
        <v>100</v>
      </c>
      <c r="AE1903" s="5" t="s">
        <v>101</v>
      </c>
      <c r="AJ1903" s="5" t="s">
        <v>35</v>
      </c>
      <c r="AK1903" s="5" t="s">
        <v>36</v>
      </c>
      <c r="AL1903" s="5" t="s">
        <v>3060</v>
      </c>
      <c r="AM1903" s="5" t="s">
        <v>534</v>
      </c>
      <c r="AT1903" s="5" t="s">
        <v>369</v>
      </c>
      <c r="AU1903" s="5" t="s">
        <v>370</v>
      </c>
      <c r="AV1903" s="5" t="s">
        <v>7021</v>
      </c>
      <c r="AW1903" s="5" t="s">
        <v>7022</v>
      </c>
      <c r="BG1903" s="5" t="s">
        <v>369</v>
      </c>
      <c r="BH1903" s="5" t="s">
        <v>370</v>
      </c>
      <c r="BI1903" s="5" t="s">
        <v>7023</v>
      </c>
      <c r="BJ1903" s="5" t="s">
        <v>7024</v>
      </c>
      <c r="BK1903" s="5" t="s">
        <v>369</v>
      </c>
      <c r="BL1903" s="5" t="s">
        <v>370</v>
      </c>
      <c r="BM1903" s="5" t="s">
        <v>7025</v>
      </c>
      <c r="BN1903" s="5" t="s">
        <v>7026</v>
      </c>
      <c r="BO1903" s="5" t="s">
        <v>369</v>
      </c>
      <c r="BP1903" s="5" t="s">
        <v>370</v>
      </c>
      <c r="BQ1903" s="5" t="s">
        <v>7027</v>
      </c>
      <c r="BR1903" s="5" t="s">
        <v>7028</v>
      </c>
      <c r="BS1903" s="5" t="s">
        <v>450</v>
      </c>
      <c r="BT1903" s="5" t="s">
        <v>451</v>
      </c>
    </row>
    <row r="1904" spans="1:72" ht="13.5" customHeight="1">
      <c r="A1904" s="7" t="str">
        <f>HYPERLINK("http://kyu.snu.ac.kr/sdhj/index.jsp?type=hj/GK14746_00IM0001_135b.jpg","1867_수북면_135b")</f>
        <v>1867_수북면_135b</v>
      </c>
      <c r="B1904" s="4">
        <v>1867</v>
      </c>
      <c r="C1904" s="4" t="s">
        <v>7834</v>
      </c>
      <c r="D1904" s="4" t="s">
        <v>7835</v>
      </c>
      <c r="E1904" s="4">
        <v>1903</v>
      </c>
      <c r="F1904" s="5">
        <v>7</v>
      </c>
      <c r="G1904" s="5" t="s">
        <v>4149</v>
      </c>
      <c r="H1904" s="5" t="s">
        <v>4150</v>
      </c>
      <c r="I1904" s="5">
        <v>42</v>
      </c>
      <c r="L1904" s="5">
        <v>2</v>
      </c>
      <c r="M1904" s="4" t="s">
        <v>7018</v>
      </c>
      <c r="N1904" s="4" t="s">
        <v>7019</v>
      </c>
      <c r="S1904" s="5" t="s">
        <v>2448</v>
      </c>
      <c r="T1904" s="5" t="s">
        <v>2449</v>
      </c>
      <c r="Y1904" s="5" t="s">
        <v>585</v>
      </c>
      <c r="Z1904" s="5" t="s">
        <v>586</v>
      </c>
      <c r="AC1904" s="5">
        <v>66</v>
      </c>
      <c r="AD1904" s="5" t="s">
        <v>1603</v>
      </c>
      <c r="AE1904" s="5" t="s">
        <v>1604</v>
      </c>
    </row>
    <row r="1905" spans="1:72" ht="13.5" customHeight="1">
      <c r="A1905" s="7" t="str">
        <f>HYPERLINK("http://kyu.snu.ac.kr/sdhj/index.jsp?type=hj/GK14746_00IM0001_135b.jpg","1867_수북면_135b")</f>
        <v>1867_수북면_135b</v>
      </c>
      <c r="B1905" s="4">
        <v>1867</v>
      </c>
      <c r="C1905" s="4" t="s">
        <v>7778</v>
      </c>
      <c r="D1905" s="4" t="s">
        <v>7779</v>
      </c>
      <c r="E1905" s="4">
        <v>1904</v>
      </c>
      <c r="F1905" s="5">
        <v>7</v>
      </c>
      <c r="G1905" s="5" t="s">
        <v>4149</v>
      </c>
      <c r="H1905" s="5" t="s">
        <v>4150</v>
      </c>
      <c r="I1905" s="5">
        <v>42</v>
      </c>
      <c r="L1905" s="5">
        <v>2</v>
      </c>
      <c r="M1905" s="4" t="s">
        <v>7018</v>
      </c>
      <c r="N1905" s="4" t="s">
        <v>7019</v>
      </c>
      <c r="S1905" s="5" t="s">
        <v>254</v>
      </c>
      <c r="T1905" s="5" t="s">
        <v>255</v>
      </c>
      <c r="Y1905" s="5" t="s">
        <v>7029</v>
      </c>
      <c r="Z1905" s="5" t="s">
        <v>7030</v>
      </c>
      <c r="AC1905" s="5">
        <v>40</v>
      </c>
      <c r="AD1905" s="5" t="s">
        <v>649</v>
      </c>
      <c r="AE1905" s="5" t="s">
        <v>650</v>
      </c>
    </row>
    <row r="1906" spans="1:72" ht="13.5" customHeight="1">
      <c r="A1906" s="7" t="str">
        <f>HYPERLINK("http://kyu.snu.ac.kr/sdhj/index.jsp?type=hj/GK14746_00IM0001_135b.jpg","1867_수북면_135b")</f>
        <v>1867_수북면_135b</v>
      </c>
      <c r="B1906" s="4">
        <v>1867</v>
      </c>
      <c r="C1906" s="4" t="s">
        <v>7778</v>
      </c>
      <c r="D1906" s="4" t="s">
        <v>7779</v>
      </c>
      <c r="E1906" s="4">
        <v>1905</v>
      </c>
      <c r="F1906" s="5">
        <v>7</v>
      </c>
      <c r="G1906" s="5" t="s">
        <v>4149</v>
      </c>
      <c r="H1906" s="5" t="s">
        <v>4150</v>
      </c>
      <c r="I1906" s="5">
        <v>42</v>
      </c>
      <c r="L1906" s="5">
        <v>3</v>
      </c>
      <c r="M1906" s="4" t="s">
        <v>7031</v>
      </c>
      <c r="N1906" s="4" t="s">
        <v>7032</v>
      </c>
      <c r="T1906" s="5" t="s">
        <v>8520</v>
      </c>
      <c r="U1906" s="5" t="s">
        <v>369</v>
      </c>
      <c r="V1906" s="5" t="s">
        <v>370</v>
      </c>
      <c r="W1906" s="5" t="s">
        <v>595</v>
      </c>
      <c r="X1906" s="5" t="s">
        <v>596</v>
      </c>
      <c r="Y1906" s="5" t="s">
        <v>7033</v>
      </c>
      <c r="Z1906" s="5" t="s">
        <v>7034</v>
      </c>
      <c r="AC1906" s="5">
        <v>45</v>
      </c>
      <c r="AD1906" s="5" t="s">
        <v>503</v>
      </c>
      <c r="AE1906" s="5" t="s">
        <v>504</v>
      </c>
      <c r="AJ1906" s="5" t="s">
        <v>35</v>
      </c>
      <c r="AK1906" s="5" t="s">
        <v>36</v>
      </c>
      <c r="AL1906" s="5" t="s">
        <v>428</v>
      </c>
      <c r="AM1906" s="5" t="s">
        <v>429</v>
      </c>
      <c r="AT1906" s="5" t="s">
        <v>369</v>
      </c>
      <c r="AU1906" s="5" t="s">
        <v>370</v>
      </c>
      <c r="AV1906" s="5" t="s">
        <v>7035</v>
      </c>
      <c r="AW1906" s="5" t="s">
        <v>7036</v>
      </c>
      <c r="BG1906" s="5" t="s">
        <v>369</v>
      </c>
      <c r="BH1906" s="5" t="s">
        <v>370</v>
      </c>
      <c r="BI1906" s="5" t="s">
        <v>7037</v>
      </c>
      <c r="BJ1906" s="5" t="s">
        <v>7038</v>
      </c>
      <c r="BK1906" s="5" t="s">
        <v>369</v>
      </c>
      <c r="BL1906" s="5" t="s">
        <v>370</v>
      </c>
      <c r="BM1906" s="5" t="s">
        <v>7039</v>
      </c>
      <c r="BN1906" s="5" t="s">
        <v>2790</v>
      </c>
      <c r="BO1906" s="5" t="s">
        <v>369</v>
      </c>
      <c r="BP1906" s="5" t="s">
        <v>370</v>
      </c>
      <c r="BQ1906" s="5" t="s">
        <v>7040</v>
      </c>
      <c r="BR1906" s="5" t="s">
        <v>7041</v>
      </c>
      <c r="BS1906" s="5" t="s">
        <v>160</v>
      </c>
      <c r="BT1906" s="5" t="s">
        <v>161</v>
      </c>
    </row>
    <row r="1907" spans="1:72" ht="13.5" customHeight="1">
      <c r="A1907" s="7" t="str">
        <f>HYPERLINK("http://kyu.snu.ac.kr/sdhj/index.jsp?type=hj/GK14746_00IM0001_135b.jpg","1867_수북면_135b")</f>
        <v>1867_수북면_135b</v>
      </c>
      <c r="B1907" s="4">
        <v>1867</v>
      </c>
      <c r="C1907" s="4" t="s">
        <v>7462</v>
      </c>
      <c r="D1907" s="4" t="s">
        <v>7463</v>
      </c>
      <c r="E1907" s="4">
        <v>1906</v>
      </c>
      <c r="F1907" s="5">
        <v>7</v>
      </c>
      <c r="G1907" s="5" t="s">
        <v>4149</v>
      </c>
      <c r="H1907" s="5" t="s">
        <v>4150</v>
      </c>
      <c r="I1907" s="5">
        <v>42</v>
      </c>
      <c r="L1907" s="5">
        <v>3</v>
      </c>
      <c r="M1907" s="4" t="s">
        <v>7031</v>
      </c>
      <c r="N1907" s="4" t="s">
        <v>7032</v>
      </c>
      <c r="S1907" s="5" t="s">
        <v>96</v>
      </c>
      <c r="T1907" s="5" t="s">
        <v>97</v>
      </c>
      <c r="W1907" s="5" t="s">
        <v>78</v>
      </c>
      <c r="X1907" s="5" t="s">
        <v>79</v>
      </c>
      <c r="Y1907" s="5" t="s">
        <v>22</v>
      </c>
      <c r="Z1907" s="5" t="s">
        <v>23</v>
      </c>
      <c r="AC1907" s="5">
        <v>38</v>
      </c>
      <c r="AD1907" s="5" t="s">
        <v>374</v>
      </c>
      <c r="AE1907" s="5" t="s">
        <v>375</v>
      </c>
      <c r="AJ1907" s="5" t="s">
        <v>35</v>
      </c>
      <c r="AK1907" s="5" t="s">
        <v>36</v>
      </c>
      <c r="AL1907" s="5" t="s">
        <v>160</v>
      </c>
      <c r="AM1907" s="5" t="s">
        <v>161</v>
      </c>
      <c r="AT1907" s="5" t="s">
        <v>314</v>
      </c>
      <c r="AU1907" s="5" t="s">
        <v>315</v>
      </c>
      <c r="AV1907" s="5" t="s">
        <v>7042</v>
      </c>
      <c r="AW1907" s="5" t="s">
        <v>2197</v>
      </c>
      <c r="BG1907" s="5" t="s">
        <v>314</v>
      </c>
      <c r="BH1907" s="5" t="s">
        <v>315</v>
      </c>
      <c r="BI1907" s="5" t="s">
        <v>7043</v>
      </c>
      <c r="BJ1907" s="5" t="s">
        <v>5783</v>
      </c>
      <c r="BK1907" s="5" t="s">
        <v>314</v>
      </c>
      <c r="BL1907" s="5" t="s">
        <v>315</v>
      </c>
      <c r="BM1907" s="5" t="s">
        <v>7044</v>
      </c>
      <c r="BN1907" s="5" t="s">
        <v>3654</v>
      </c>
      <c r="BO1907" s="5" t="s">
        <v>314</v>
      </c>
      <c r="BP1907" s="5" t="s">
        <v>315</v>
      </c>
      <c r="BQ1907" s="5" t="s">
        <v>7045</v>
      </c>
      <c r="BR1907" s="5" t="s">
        <v>7046</v>
      </c>
      <c r="BS1907" s="5" t="s">
        <v>342</v>
      </c>
      <c r="BT1907" s="5" t="s">
        <v>343</v>
      </c>
    </row>
    <row r="1908" spans="1:72" ht="13.5" customHeight="1">
      <c r="A1908" s="7" t="str">
        <f>HYPERLINK("http://kyu.snu.ac.kr/sdhj/index.jsp?type=hj/GK14746_00IM0001_135b.jpg","1867_수북면_135b")</f>
        <v>1867_수북면_135b</v>
      </c>
      <c r="B1908" s="4">
        <v>1867</v>
      </c>
      <c r="C1908" s="4" t="s">
        <v>7493</v>
      </c>
      <c r="D1908" s="4" t="s">
        <v>7494</v>
      </c>
      <c r="E1908" s="4">
        <v>1907</v>
      </c>
      <c r="F1908" s="5">
        <v>7</v>
      </c>
      <c r="G1908" s="5" t="s">
        <v>4149</v>
      </c>
      <c r="H1908" s="5" t="s">
        <v>4150</v>
      </c>
      <c r="I1908" s="5">
        <v>42</v>
      </c>
      <c r="L1908" s="5">
        <v>3</v>
      </c>
      <c r="M1908" s="4" t="s">
        <v>7031</v>
      </c>
      <c r="N1908" s="4" t="s">
        <v>7032</v>
      </c>
      <c r="S1908" s="5" t="s">
        <v>2448</v>
      </c>
      <c r="T1908" s="5" t="s">
        <v>2449</v>
      </c>
      <c r="Y1908" s="5" t="s">
        <v>7047</v>
      </c>
      <c r="Z1908" s="5" t="s">
        <v>7048</v>
      </c>
      <c r="AC1908" s="5">
        <v>47</v>
      </c>
      <c r="AD1908" s="5" t="s">
        <v>353</v>
      </c>
      <c r="AE1908" s="5" t="s">
        <v>354</v>
      </c>
    </row>
    <row r="1909" spans="1:72" ht="13.5" customHeight="1">
      <c r="A1909" s="7" t="str">
        <f>HYPERLINK("http://kyu.snu.ac.kr/sdhj/index.jsp?type=hj/GK14746_00IM0001_135b.jpg","1867_수북면_135b")</f>
        <v>1867_수북면_135b</v>
      </c>
      <c r="B1909" s="4">
        <v>1867</v>
      </c>
      <c r="C1909" s="4" t="s">
        <v>8424</v>
      </c>
      <c r="D1909" s="4" t="s">
        <v>8425</v>
      </c>
      <c r="E1909" s="4">
        <v>1908</v>
      </c>
      <c r="F1909" s="5">
        <v>7</v>
      </c>
      <c r="G1909" s="5" t="s">
        <v>4149</v>
      </c>
      <c r="H1909" s="5" t="s">
        <v>4150</v>
      </c>
      <c r="I1909" s="5">
        <v>42</v>
      </c>
      <c r="L1909" s="5">
        <v>3</v>
      </c>
      <c r="M1909" s="4" t="s">
        <v>7031</v>
      </c>
      <c r="N1909" s="4" t="s">
        <v>7032</v>
      </c>
      <c r="S1909" s="5" t="s">
        <v>254</v>
      </c>
      <c r="T1909" s="5" t="s">
        <v>255</v>
      </c>
      <c r="Y1909" s="5" t="s">
        <v>6492</v>
      </c>
      <c r="Z1909" s="5" t="s">
        <v>5158</v>
      </c>
      <c r="AC1909" s="5">
        <v>44</v>
      </c>
      <c r="AD1909" s="5" t="s">
        <v>583</v>
      </c>
      <c r="AE1909" s="5" t="s">
        <v>584</v>
      </c>
    </row>
    <row r="1910" spans="1:72" ht="13.5" customHeight="1">
      <c r="A1910" s="7" t="str">
        <f>HYPERLINK("http://kyu.snu.ac.kr/sdhj/index.jsp?type=hj/GK14746_00IM0001_135b.jpg","1867_수북면_135b")</f>
        <v>1867_수북면_135b</v>
      </c>
      <c r="B1910" s="4">
        <v>1867</v>
      </c>
      <c r="C1910" s="4" t="s">
        <v>8424</v>
      </c>
      <c r="D1910" s="4" t="s">
        <v>8425</v>
      </c>
      <c r="E1910" s="4">
        <v>1909</v>
      </c>
      <c r="F1910" s="5">
        <v>7</v>
      </c>
      <c r="G1910" s="5" t="s">
        <v>4149</v>
      </c>
      <c r="H1910" s="5" t="s">
        <v>4150</v>
      </c>
      <c r="I1910" s="5">
        <v>42</v>
      </c>
      <c r="L1910" s="5">
        <v>3</v>
      </c>
      <c r="M1910" s="4" t="s">
        <v>7031</v>
      </c>
      <c r="N1910" s="4" t="s">
        <v>7032</v>
      </c>
      <c r="S1910" s="5" t="s">
        <v>254</v>
      </c>
      <c r="T1910" s="5" t="s">
        <v>255</v>
      </c>
      <c r="Y1910" s="5" t="s">
        <v>1334</v>
      </c>
      <c r="Z1910" s="5" t="s">
        <v>1335</v>
      </c>
      <c r="AC1910" s="5">
        <v>28</v>
      </c>
      <c r="AD1910" s="5" t="s">
        <v>992</v>
      </c>
      <c r="AE1910" s="5" t="s">
        <v>993</v>
      </c>
    </row>
    <row r="1911" spans="1:72" ht="13.5" customHeight="1">
      <c r="A1911" s="7" t="str">
        <f>HYPERLINK("http://kyu.snu.ac.kr/sdhj/index.jsp?type=hj/GK14746_00IM0001_135b.jpg","1867_수북면_135b")</f>
        <v>1867_수북면_135b</v>
      </c>
      <c r="B1911" s="4">
        <v>1867</v>
      </c>
      <c r="C1911" s="4" t="s">
        <v>8424</v>
      </c>
      <c r="D1911" s="4" t="s">
        <v>8425</v>
      </c>
      <c r="E1911" s="4">
        <v>1910</v>
      </c>
      <c r="F1911" s="5">
        <v>7</v>
      </c>
      <c r="G1911" s="5" t="s">
        <v>4149</v>
      </c>
      <c r="H1911" s="5" t="s">
        <v>4150</v>
      </c>
      <c r="I1911" s="5">
        <v>42</v>
      </c>
      <c r="L1911" s="5">
        <v>3</v>
      </c>
      <c r="M1911" s="4" t="s">
        <v>7031</v>
      </c>
      <c r="N1911" s="4" t="s">
        <v>7032</v>
      </c>
      <c r="S1911" s="5" t="s">
        <v>114</v>
      </c>
      <c r="T1911" s="5" t="s">
        <v>115</v>
      </c>
      <c r="Y1911" s="5" t="s">
        <v>2795</v>
      </c>
      <c r="Z1911" s="5" t="s">
        <v>2796</v>
      </c>
      <c r="AC1911" s="5">
        <v>13</v>
      </c>
      <c r="AD1911" s="5" t="s">
        <v>765</v>
      </c>
      <c r="AE1911" s="5" t="s">
        <v>766</v>
      </c>
    </row>
    <row r="1912" spans="1:72" ht="13.5" customHeight="1">
      <c r="A1912" s="7" t="str">
        <f>HYPERLINK("http://kyu.snu.ac.kr/sdhj/index.jsp?type=hj/GK14746_00IM0001_135b.jpg","1867_수북면_135b")</f>
        <v>1867_수북면_135b</v>
      </c>
      <c r="B1912" s="4">
        <v>1867</v>
      </c>
      <c r="C1912" s="4" t="s">
        <v>8424</v>
      </c>
      <c r="D1912" s="4" t="s">
        <v>8425</v>
      </c>
      <c r="E1912" s="4">
        <v>1911</v>
      </c>
      <c r="F1912" s="5">
        <v>7</v>
      </c>
      <c r="G1912" s="5" t="s">
        <v>4149</v>
      </c>
      <c r="H1912" s="5" t="s">
        <v>4150</v>
      </c>
      <c r="I1912" s="5">
        <v>42</v>
      </c>
      <c r="L1912" s="5">
        <v>4</v>
      </c>
      <c r="M1912" s="4" t="s">
        <v>7049</v>
      </c>
      <c r="N1912" s="4" t="s">
        <v>7050</v>
      </c>
      <c r="Q1912" s="5" t="s">
        <v>7051</v>
      </c>
      <c r="R1912" s="5" t="s">
        <v>7052</v>
      </c>
      <c r="T1912" s="5" t="s">
        <v>7845</v>
      </c>
      <c r="U1912" s="5" t="s">
        <v>369</v>
      </c>
      <c r="V1912" s="5" t="s">
        <v>370</v>
      </c>
      <c r="W1912" s="5" t="s">
        <v>8521</v>
      </c>
      <c r="X1912" s="5" t="s">
        <v>8522</v>
      </c>
      <c r="Y1912" s="5" t="s">
        <v>7053</v>
      </c>
      <c r="Z1912" s="5" t="s">
        <v>7054</v>
      </c>
      <c r="AC1912" s="5">
        <v>28</v>
      </c>
      <c r="AD1912" s="5" t="s">
        <v>992</v>
      </c>
      <c r="AE1912" s="5" t="s">
        <v>993</v>
      </c>
      <c r="AJ1912" s="5" t="s">
        <v>35</v>
      </c>
      <c r="AK1912" s="5" t="s">
        <v>36</v>
      </c>
      <c r="AL1912" s="5" t="s">
        <v>365</v>
      </c>
      <c r="AM1912" s="5" t="s">
        <v>366</v>
      </c>
      <c r="AT1912" s="5" t="s">
        <v>369</v>
      </c>
      <c r="AU1912" s="5" t="s">
        <v>370</v>
      </c>
      <c r="AV1912" s="5" t="s">
        <v>7055</v>
      </c>
      <c r="AW1912" s="5" t="s">
        <v>7056</v>
      </c>
      <c r="BG1912" s="5" t="s">
        <v>369</v>
      </c>
      <c r="BH1912" s="5" t="s">
        <v>370</v>
      </c>
      <c r="BI1912" s="5" t="s">
        <v>6461</v>
      </c>
      <c r="BJ1912" s="5" t="s">
        <v>6462</v>
      </c>
      <c r="BK1912" s="5" t="s">
        <v>369</v>
      </c>
      <c r="BL1912" s="5" t="s">
        <v>370</v>
      </c>
      <c r="BM1912" s="5" t="s">
        <v>6463</v>
      </c>
      <c r="BN1912" s="5" t="s">
        <v>6464</v>
      </c>
      <c r="BO1912" s="5" t="s">
        <v>369</v>
      </c>
      <c r="BP1912" s="5" t="s">
        <v>370</v>
      </c>
      <c r="BQ1912" s="5" t="s">
        <v>7057</v>
      </c>
      <c r="BR1912" s="5" t="s">
        <v>7058</v>
      </c>
      <c r="BS1912" s="5" t="s">
        <v>286</v>
      </c>
      <c r="BT1912" s="5" t="s">
        <v>287</v>
      </c>
    </row>
    <row r="1913" spans="1:72" ht="13.5" customHeight="1">
      <c r="A1913" s="7" t="str">
        <f>HYPERLINK("http://kyu.snu.ac.kr/sdhj/index.jsp?type=hj/GK14746_00IM0001_135b.jpg","1867_수북면_135b")</f>
        <v>1867_수북면_135b</v>
      </c>
      <c r="B1913" s="4">
        <v>1867</v>
      </c>
      <c r="C1913" s="4" t="s">
        <v>7592</v>
      </c>
      <c r="D1913" s="4" t="s">
        <v>7593</v>
      </c>
      <c r="E1913" s="4">
        <v>1912</v>
      </c>
      <c r="F1913" s="5">
        <v>7</v>
      </c>
      <c r="G1913" s="5" t="s">
        <v>4149</v>
      </c>
      <c r="H1913" s="5" t="s">
        <v>4150</v>
      </c>
      <c r="I1913" s="5">
        <v>42</v>
      </c>
      <c r="L1913" s="5">
        <v>4</v>
      </c>
      <c r="M1913" s="4" t="s">
        <v>7049</v>
      </c>
      <c r="N1913" s="4" t="s">
        <v>7050</v>
      </c>
      <c r="S1913" s="5" t="s">
        <v>4597</v>
      </c>
      <c r="T1913" s="5" t="s">
        <v>4598</v>
      </c>
      <c r="W1913" s="5" t="s">
        <v>595</v>
      </c>
      <c r="X1913" s="5" t="s">
        <v>596</v>
      </c>
      <c r="Y1913" s="5" t="s">
        <v>22</v>
      </c>
      <c r="Z1913" s="5" t="s">
        <v>23</v>
      </c>
      <c r="AC1913" s="5">
        <v>88</v>
      </c>
      <c r="AD1913" s="5" t="s">
        <v>992</v>
      </c>
      <c r="AE1913" s="5" t="s">
        <v>993</v>
      </c>
    </row>
    <row r="1914" spans="1:72" ht="13.5" customHeight="1">
      <c r="A1914" s="7" t="str">
        <f>HYPERLINK("http://kyu.snu.ac.kr/sdhj/index.jsp?type=hj/GK14746_00IM0001_135b.jpg","1867_수북면_135b")</f>
        <v>1867_수북면_135b</v>
      </c>
      <c r="B1914" s="4">
        <v>1867</v>
      </c>
      <c r="C1914" s="4" t="s">
        <v>7846</v>
      </c>
      <c r="D1914" s="4" t="s">
        <v>7847</v>
      </c>
      <c r="E1914" s="4">
        <v>1913</v>
      </c>
      <c r="F1914" s="5">
        <v>7</v>
      </c>
      <c r="G1914" s="5" t="s">
        <v>4149</v>
      </c>
      <c r="H1914" s="5" t="s">
        <v>4150</v>
      </c>
      <c r="I1914" s="5">
        <v>42</v>
      </c>
      <c r="L1914" s="5">
        <v>4</v>
      </c>
      <c r="M1914" s="4" t="s">
        <v>7049</v>
      </c>
      <c r="N1914" s="4" t="s">
        <v>7050</v>
      </c>
      <c r="S1914" s="5" t="s">
        <v>1807</v>
      </c>
      <c r="T1914" s="5" t="s">
        <v>1808</v>
      </c>
      <c r="Y1914" s="5" t="s">
        <v>7059</v>
      </c>
      <c r="Z1914" s="5" t="s">
        <v>6780</v>
      </c>
      <c r="AC1914" s="5">
        <v>48</v>
      </c>
      <c r="AD1914" s="5" t="s">
        <v>226</v>
      </c>
      <c r="AE1914" s="5" t="s">
        <v>227</v>
      </c>
    </row>
    <row r="1915" spans="1:72" ht="13.5" customHeight="1">
      <c r="A1915" s="7" t="str">
        <f>HYPERLINK("http://kyu.snu.ac.kr/sdhj/index.jsp?type=hj/GK14746_00IM0001_135b.jpg","1867_수북면_135b")</f>
        <v>1867_수북면_135b</v>
      </c>
      <c r="B1915" s="4">
        <v>1867</v>
      </c>
      <c r="C1915" s="4" t="s">
        <v>7846</v>
      </c>
      <c r="D1915" s="4" t="s">
        <v>7847</v>
      </c>
      <c r="E1915" s="4">
        <v>1914</v>
      </c>
      <c r="F1915" s="5">
        <v>7</v>
      </c>
      <c r="G1915" s="5" t="s">
        <v>4149</v>
      </c>
      <c r="H1915" s="5" t="s">
        <v>4150</v>
      </c>
      <c r="I1915" s="5">
        <v>42</v>
      </c>
      <c r="L1915" s="5">
        <v>4</v>
      </c>
      <c r="M1915" s="4" t="s">
        <v>7049</v>
      </c>
      <c r="N1915" s="4" t="s">
        <v>7050</v>
      </c>
      <c r="S1915" s="5" t="s">
        <v>1807</v>
      </c>
      <c r="T1915" s="5" t="s">
        <v>1808</v>
      </c>
      <c r="Y1915" s="5" t="s">
        <v>6771</v>
      </c>
      <c r="Z1915" s="5" t="s">
        <v>6772</v>
      </c>
      <c r="AC1915" s="5">
        <v>45</v>
      </c>
      <c r="AD1915" s="5" t="s">
        <v>503</v>
      </c>
      <c r="AE1915" s="5" t="s">
        <v>504</v>
      </c>
    </row>
    <row r="1916" spans="1:72" ht="13.5" customHeight="1">
      <c r="A1916" s="7" t="str">
        <f>HYPERLINK("http://kyu.snu.ac.kr/sdhj/index.jsp?type=hj/GK14746_00IM0001_135b.jpg","1867_수북면_135b")</f>
        <v>1867_수북면_135b</v>
      </c>
      <c r="B1916" s="4">
        <v>1867</v>
      </c>
      <c r="C1916" s="4" t="s">
        <v>7846</v>
      </c>
      <c r="D1916" s="4" t="s">
        <v>7847</v>
      </c>
      <c r="E1916" s="4">
        <v>1915</v>
      </c>
      <c r="F1916" s="5">
        <v>7</v>
      </c>
      <c r="G1916" s="5" t="s">
        <v>4149</v>
      </c>
      <c r="H1916" s="5" t="s">
        <v>4150</v>
      </c>
      <c r="I1916" s="5">
        <v>42</v>
      </c>
      <c r="L1916" s="5">
        <v>4</v>
      </c>
      <c r="M1916" s="4" t="s">
        <v>7049</v>
      </c>
      <c r="N1916" s="4" t="s">
        <v>7050</v>
      </c>
      <c r="S1916" s="5" t="s">
        <v>2448</v>
      </c>
      <c r="T1916" s="5" t="s">
        <v>2449</v>
      </c>
      <c r="Y1916" s="5" t="s">
        <v>7060</v>
      </c>
      <c r="Z1916" s="5" t="s">
        <v>7061</v>
      </c>
      <c r="AC1916" s="5">
        <v>29</v>
      </c>
      <c r="AD1916" s="5" t="s">
        <v>120</v>
      </c>
      <c r="AE1916" s="5" t="s">
        <v>121</v>
      </c>
    </row>
    <row r="1917" spans="1:72" ht="13.5" customHeight="1">
      <c r="A1917" s="7" t="str">
        <f>HYPERLINK("http://kyu.snu.ac.kr/sdhj/index.jsp?type=hj/GK14746_00IM0001_135b.jpg","1867_수북면_135b")</f>
        <v>1867_수북면_135b</v>
      </c>
      <c r="B1917" s="4">
        <v>1867</v>
      </c>
      <c r="C1917" s="4" t="s">
        <v>7846</v>
      </c>
      <c r="D1917" s="4" t="s">
        <v>7847</v>
      </c>
      <c r="E1917" s="4">
        <v>1916</v>
      </c>
      <c r="F1917" s="5">
        <v>7</v>
      </c>
      <c r="G1917" s="5" t="s">
        <v>4149</v>
      </c>
      <c r="H1917" s="5" t="s">
        <v>4150</v>
      </c>
      <c r="I1917" s="5">
        <v>42</v>
      </c>
      <c r="L1917" s="5">
        <v>4</v>
      </c>
      <c r="M1917" s="4" t="s">
        <v>7049</v>
      </c>
      <c r="N1917" s="4" t="s">
        <v>7050</v>
      </c>
      <c r="S1917" s="5" t="s">
        <v>296</v>
      </c>
      <c r="T1917" s="5" t="s">
        <v>297</v>
      </c>
      <c r="Y1917" s="5" t="s">
        <v>7062</v>
      </c>
      <c r="Z1917" s="5" t="s">
        <v>7063</v>
      </c>
      <c r="AC1917" s="5">
        <v>28</v>
      </c>
      <c r="AD1917" s="5" t="s">
        <v>992</v>
      </c>
      <c r="AE1917" s="5" t="s">
        <v>993</v>
      </c>
    </row>
    <row r="1918" spans="1:72" ht="13.5" customHeight="1">
      <c r="A1918" s="7" t="str">
        <f>HYPERLINK("http://kyu.snu.ac.kr/sdhj/index.jsp?type=hj/GK14746_00IM0001_135b.jpg","1867_수북면_135b")</f>
        <v>1867_수북면_135b</v>
      </c>
      <c r="B1918" s="4">
        <v>1867</v>
      </c>
      <c r="C1918" s="4" t="s">
        <v>7846</v>
      </c>
      <c r="D1918" s="4" t="s">
        <v>7847</v>
      </c>
      <c r="E1918" s="4">
        <v>1917</v>
      </c>
      <c r="F1918" s="5">
        <v>7</v>
      </c>
      <c r="G1918" s="5" t="s">
        <v>4149</v>
      </c>
      <c r="H1918" s="5" t="s">
        <v>4150</v>
      </c>
      <c r="I1918" s="5">
        <v>42</v>
      </c>
      <c r="L1918" s="5">
        <v>4</v>
      </c>
      <c r="M1918" s="4" t="s">
        <v>7049</v>
      </c>
      <c r="N1918" s="4" t="s">
        <v>7050</v>
      </c>
      <c r="S1918" s="5" t="s">
        <v>254</v>
      </c>
      <c r="T1918" s="5" t="s">
        <v>255</v>
      </c>
      <c r="Y1918" s="5" t="s">
        <v>7064</v>
      </c>
      <c r="Z1918" s="5" t="s">
        <v>7065</v>
      </c>
      <c r="AC1918" s="5">
        <v>26</v>
      </c>
      <c r="AD1918" s="5" t="s">
        <v>531</v>
      </c>
      <c r="AE1918" s="5" t="s">
        <v>532</v>
      </c>
    </row>
    <row r="1919" spans="1:72" ht="13.5" customHeight="1">
      <c r="A1919" s="7" t="str">
        <f>HYPERLINK("http://kyu.snu.ac.kr/sdhj/index.jsp?type=hj/GK14746_00IM0001_135b.jpg","1867_수북면_135b")</f>
        <v>1867_수북면_135b</v>
      </c>
      <c r="B1919" s="4">
        <v>1867</v>
      </c>
      <c r="C1919" s="4" t="s">
        <v>7846</v>
      </c>
      <c r="D1919" s="4" t="s">
        <v>7847</v>
      </c>
      <c r="E1919" s="4">
        <v>1918</v>
      </c>
      <c r="F1919" s="5">
        <v>7</v>
      </c>
      <c r="G1919" s="5" t="s">
        <v>4149</v>
      </c>
      <c r="H1919" s="5" t="s">
        <v>4150</v>
      </c>
      <c r="I1919" s="5">
        <v>42</v>
      </c>
      <c r="L1919" s="5">
        <v>5</v>
      </c>
      <c r="M1919" s="4" t="s">
        <v>7066</v>
      </c>
      <c r="N1919" s="4" t="s">
        <v>7067</v>
      </c>
      <c r="T1919" s="5" t="s">
        <v>7964</v>
      </c>
      <c r="U1919" s="5" t="s">
        <v>369</v>
      </c>
      <c r="V1919" s="5" t="s">
        <v>370</v>
      </c>
      <c r="W1919" s="5" t="s">
        <v>336</v>
      </c>
      <c r="X1919" s="5" t="s">
        <v>337</v>
      </c>
      <c r="Y1919" s="5" t="s">
        <v>5055</v>
      </c>
      <c r="Z1919" s="5" t="s">
        <v>5056</v>
      </c>
      <c r="AC1919" s="5">
        <v>90</v>
      </c>
      <c r="AD1919" s="5" t="s">
        <v>1197</v>
      </c>
      <c r="AE1919" s="5" t="s">
        <v>1198</v>
      </c>
      <c r="AJ1919" s="5" t="s">
        <v>35</v>
      </c>
      <c r="AK1919" s="5" t="s">
        <v>36</v>
      </c>
      <c r="AL1919" s="5" t="s">
        <v>342</v>
      </c>
      <c r="AM1919" s="5" t="s">
        <v>343</v>
      </c>
      <c r="AT1919" s="5" t="s">
        <v>369</v>
      </c>
      <c r="AU1919" s="5" t="s">
        <v>370</v>
      </c>
      <c r="AV1919" s="5" t="s">
        <v>5107</v>
      </c>
      <c r="AW1919" s="5" t="s">
        <v>5108</v>
      </c>
      <c r="BG1919" s="5" t="s">
        <v>369</v>
      </c>
      <c r="BH1919" s="5" t="s">
        <v>370</v>
      </c>
      <c r="BI1919" s="5" t="s">
        <v>1947</v>
      </c>
      <c r="BJ1919" s="5" t="s">
        <v>1948</v>
      </c>
      <c r="BK1919" s="5" t="s">
        <v>369</v>
      </c>
      <c r="BL1919" s="5" t="s">
        <v>370</v>
      </c>
      <c r="BM1919" s="5" t="s">
        <v>7068</v>
      </c>
      <c r="BN1919" s="5" t="s">
        <v>7069</v>
      </c>
      <c r="BO1919" s="5" t="s">
        <v>369</v>
      </c>
      <c r="BP1919" s="5" t="s">
        <v>370</v>
      </c>
      <c r="BQ1919" s="5" t="s">
        <v>7070</v>
      </c>
      <c r="BR1919" s="5" t="s">
        <v>7071</v>
      </c>
      <c r="BS1919" s="5" t="s">
        <v>8523</v>
      </c>
      <c r="BT1919" s="5" t="s">
        <v>8524</v>
      </c>
    </row>
    <row r="1920" spans="1:72" ht="13.5" customHeight="1">
      <c r="A1920" s="7" t="str">
        <f>HYPERLINK("http://kyu.snu.ac.kr/sdhj/index.jsp?type=hj/GK14746_00IM0001_135b.jpg","1867_수북면_135b")</f>
        <v>1867_수북면_135b</v>
      </c>
      <c r="B1920" s="4">
        <v>1867</v>
      </c>
      <c r="C1920" s="4" t="s">
        <v>7883</v>
      </c>
      <c r="D1920" s="4" t="s">
        <v>7884</v>
      </c>
      <c r="E1920" s="4">
        <v>1919</v>
      </c>
      <c r="F1920" s="5">
        <v>7</v>
      </c>
      <c r="G1920" s="5" t="s">
        <v>4149</v>
      </c>
      <c r="H1920" s="5" t="s">
        <v>4150</v>
      </c>
      <c r="I1920" s="5">
        <v>42</v>
      </c>
      <c r="L1920" s="5">
        <v>5</v>
      </c>
      <c r="M1920" s="4" t="s">
        <v>7066</v>
      </c>
      <c r="N1920" s="4" t="s">
        <v>7067</v>
      </c>
      <c r="S1920" s="5" t="s">
        <v>114</v>
      </c>
      <c r="T1920" s="5" t="s">
        <v>115</v>
      </c>
      <c r="Y1920" s="5" t="s">
        <v>7072</v>
      </c>
      <c r="Z1920" s="5" t="s">
        <v>7073</v>
      </c>
      <c r="AC1920" s="5">
        <v>53</v>
      </c>
      <c r="AD1920" s="5" t="s">
        <v>631</v>
      </c>
      <c r="AE1920" s="5" t="s">
        <v>632</v>
      </c>
    </row>
    <row r="1921" spans="1:72" ht="13.5" customHeight="1">
      <c r="A1921" s="7" t="str">
        <f>HYPERLINK("http://kyu.snu.ac.kr/sdhj/index.jsp?type=hj/GK14746_00IM0001_135b.jpg","1867_수북면_135b")</f>
        <v>1867_수북면_135b</v>
      </c>
      <c r="B1921" s="4">
        <v>1867</v>
      </c>
      <c r="C1921" s="4" t="s">
        <v>7621</v>
      </c>
      <c r="D1921" s="4" t="s">
        <v>7622</v>
      </c>
      <c r="E1921" s="4">
        <v>1920</v>
      </c>
      <c r="F1921" s="5">
        <v>7</v>
      </c>
      <c r="G1921" s="5" t="s">
        <v>4149</v>
      </c>
      <c r="H1921" s="5" t="s">
        <v>4150</v>
      </c>
      <c r="I1921" s="5">
        <v>42</v>
      </c>
      <c r="L1921" s="5">
        <v>5</v>
      </c>
      <c r="M1921" s="4" t="s">
        <v>7066</v>
      </c>
      <c r="N1921" s="4" t="s">
        <v>7067</v>
      </c>
      <c r="S1921" s="5" t="s">
        <v>114</v>
      </c>
      <c r="T1921" s="5" t="s">
        <v>115</v>
      </c>
      <c r="Y1921" s="5" t="s">
        <v>7074</v>
      </c>
      <c r="Z1921" s="5" t="s">
        <v>7075</v>
      </c>
      <c r="AC1921" s="5">
        <v>48</v>
      </c>
      <c r="AD1921" s="5" t="s">
        <v>226</v>
      </c>
      <c r="AE1921" s="5" t="s">
        <v>227</v>
      </c>
    </row>
    <row r="1922" spans="1:72" ht="13.5" customHeight="1">
      <c r="A1922" s="7" t="str">
        <f>HYPERLINK("http://kyu.snu.ac.kr/sdhj/index.jsp?type=hj/GK14746_00IM0001_136a.jpg","1867_수북면_136a")</f>
        <v>1867_수북면_136a</v>
      </c>
      <c r="B1922" s="4">
        <v>1867</v>
      </c>
      <c r="C1922" s="4" t="s">
        <v>7621</v>
      </c>
      <c r="D1922" s="4" t="s">
        <v>7622</v>
      </c>
      <c r="E1922" s="4">
        <v>1921</v>
      </c>
      <c r="F1922" s="5">
        <v>7</v>
      </c>
      <c r="G1922" s="5" t="s">
        <v>4149</v>
      </c>
      <c r="H1922" s="5" t="s">
        <v>4150</v>
      </c>
      <c r="I1922" s="5">
        <v>43</v>
      </c>
      <c r="J1922" s="5" t="s">
        <v>7076</v>
      </c>
      <c r="K1922" s="5" t="s">
        <v>7077</v>
      </c>
      <c r="L1922" s="5">
        <v>1</v>
      </c>
      <c r="M1922" s="4" t="s">
        <v>7078</v>
      </c>
      <c r="N1922" s="4" t="s">
        <v>7079</v>
      </c>
      <c r="T1922" s="5" t="s">
        <v>7733</v>
      </c>
      <c r="U1922" s="5" t="s">
        <v>369</v>
      </c>
      <c r="V1922" s="5" t="s">
        <v>370</v>
      </c>
      <c r="W1922" s="5" t="s">
        <v>78</v>
      </c>
      <c r="X1922" s="5" t="s">
        <v>79</v>
      </c>
      <c r="Y1922" s="5" t="s">
        <v>7080</v>
      </c>
      <c r="Z1922" s="5" t="s">
        <v>1545</v>
      </c>
      <c r="AC1922" s="5">
        <v>47</v>
      </c>
      <c r="AD1922" s="5" t="s">
        <v>353</v>
      </c>
      <c r="AE1922" s="5" t="s">
        <v>354</v>
      </c>
      <c r="AJ1922" s="5" t="s">
        <v>35</v>
      </c>
      <c r="AK1922" s="5" t="s">
        <v>36</v>
      </c>
      <c r="AL1922" s="5" t="s">
        <v>160</v>
      </c>
      <c r="AM1922" s="5" t="s">
        <v>161</v>
      </c>
      <c r="AT1922" s="5" t="s">
        <v>369</v>
      </c>
      <c r="AU1922" s="5" t="s">
        <v>370</v>
      </c>
      <c r="AV1922" s="5" t="s">
        <v>7081</v>
      </c>
      <c r="AW1922" s="5" t="s">
        <v>7082</v>
      </c>
      <c r="BG1922" s="5" t="s">
        <v>369</v>
      </c>
      <c r="BH1922" s="5" t="s">
        <v>370</v>
      </c>
      <c r="BI1922" s="5" t="s">
        <v>5772</v>
      </c>
      <c r="BJ1922" s="5" t="s">
        <v>5773</v>
      </c>
      <c r="BK1922" s="5" t="s">
        <v>369</v>
      </c>
      <c r="BL1922" s="5" t="s">
        <v>370</v>
      </c>
      <c r="BM1922" s="5" t="s">
        <v>5774</v>
      </c>
      <c r="BN1922" s="5" t="s">
        <v>5775</v>
      </c>
      <c r="BO1922" s="5" t="s">
        <v>7083</v>
      </c>
      <c r="BP1922" s="5" t="s">
        <v>8525</v>
      </c>
      <c r="BQ1922" s="5" t="s">
        <v>7084</v>
      </c>
      <c r="BR1922" s="5" t="s">
        <v>7085</v>
      </c>
      <c r="BS1922" s="5" t="s">
        <v>593</v>
      </c>
      <c r="BT1922" s="5" t="s">
        <v>594</v>
      </c>
    </row>
    <row r="1923" spans="1:72" ht="13.5" customHeight="1">
      <c r="A1923" s="7" t="str">
        <f>HYPERLINK("http://kyu.snu.ac.kr/sdhj/index.jsp?type=hj/GK14746_00IM0001_136a.jpg","1867_수북면_136a")</f>
        <v>1867_수북면_136a</v>
      </c>
      <c r="B1923" s="4">
        <v>1867</v>
      </c>
      <c r="C1923" s="4" t="s">
        <v>7555</v>
      </c>
      <c r="D1923" s="4" t="s">
        <v>7556</v>
      </c>
      <c r="E1923" s="4">
        <v>1922</v>
      </c>
      <c r="F1923" s="5">
        <v>7</v>
      </c>
      <c r="G1923" s="5" t="s">
        <v>4149</v>
      </c>
      <c r="H1923" s="5" t="s">
        <v>4150</v>
      </c>
      <c r="I1923" s="5">
        <v>43</v>
      </c>
      <c r="L1923" s="5">
        <v>1</v>
      </c>
      <c r="M1923" s="4" t="s">
        <v>7078</v>
      </c>
      <c r="N1923" s="4" t="s">
        <v>7079</v>
      </c>
      <c r="S1923" s="5" t="s">
        <v>96</v>
      </c>
      <c r="T1923" s="5" t="s">
        <v>97</v>
      </c>
      <c r="W1923" s="5" t="s">
        <v>336</v>
      </c>
      <c r="X1923" s="5" t="s">
        <v>337</v>
      </c>
      <c r="Y1923" s="5" t="s">
        <v>22</v>
      </c>
      <c r="Z1923" s="5" t="s">
        <v>23</v>
      </c>
      <c r="AC1923" s="5">
        <v>49</v>
      </c>
      <c r="AD1923" s="5" t="s">
        <v>312</v>
      </c>
      <c r="AE1923" s="5" t="s">
        <v>313</v>
      </c>
      <c r="AJ1923" s="5" t="s">
        <v>35</v>
      </c>
      <c r="AK1923" s="5" t="s">
        <v>36</v>
      </c>
      <c r="AL1923" s="5" t="s">
        <v>342</v>
      </c>
      <c r="AM1923" s="5" t="s">
        <v>343</v>
      </c>
      <c r="AT1923" s="5" t="s">
        <v>369</v>
      </c>
      <c r="AU1923" s="5" t="s">
        <v>370</v>
      </c>
      <c r="AV1923" s="5" t="s">
        <v>7009</v>
      </c>
      <c r="AW1923" s="5" t="s">
        <v>3323</v>
      </c>
      <c r="BG1923" s="5" t="s">
        <v>369</v>
      </c>
      <c r="BH1923" s="5" t="s">
        <v>370</v>
      </c>
      <c r="BI1923" s="5" t="s">
        <v>7086</v>
      </c>
      <c r="BJ1923" s="5" t="s">
        <v>7087</v>
      </c>
      <c r="BK1923" s="5" t="s">
        <v>369</v>
      </c>
      <c r="BL1923" s="5" t="s">
        <v>370</v>
      </c>
      <c r="BM1923" s="5" t="s">
        <v>5627</v>
      </c>
      <c r="BN1923" s="5" t="s">
        <v>3507</v>
      </c>
      <c r="BO1923" s="5" t="s">
        <v>369</v>
      </c>
      <c r="BP1923" s="5" t="s">
        <v>370</v>
      </c>
      <c r="BQ1923" s="5" t="s">
        <v>7088</v>
      </c>
      <c r="BR1923" s="5" t="s">
        <v>7089</v>
      </c>
      <c r="BS1923" s="5" t="s">
        <v>154</v>
      </c>
      <c r="BT1923" s="5" t="s">
        <v>155</v>
      </c>
    </row>
    <row r="1924" spans="1:72" ht="13.5" customHeight="1">
      <c r="A1924" s="7" t="str">
        <f>HYPERLINK("http://kyu.snu.ac.kr/sdhj/index.jsp?type=hj/GK14746_00IM0001_136a.jpg","1867_수북면_136a")</f>
        <v>1867_수북면_136a</v>
      </c>
      <c r="B1924" s="4">
        <v>1867</v>
      </c>
      <c r="C1924" s="4" t="s">
        <v>7816</v>
      </c>
      <c r="D1924" s="4" t="s">
        <v>7817</v>
      </c>
      <c r="E1924" s="4">
        <v>1923</v>
      </c>
      <c r="F1924" s="5">
        <v>7</v>
      </c>
      <c r="G1924" s="5" t="s">
        <v>4149</v>
      </c>
      <c r="H1924" s="5" t="s">
        <v>4150</v>
      </c>
      <c r="I1924" s="5">
        <v>43</v>
      </c>
      <c r="L1924" s="5">
        <v>1</v>
      </c>
      <c r="M1924" s="4" t="s">
        <v>7078</v>
      </c>
      <c r="N1924" s="4" t="s">
        <v>7079</v>
      </c>
      <c r="S1924" s="5" t="s">
        <v>114</v>
      </c>
      <c r="T1924" s="5" t="s">
        <v>115</v>
      </c>
      <c r="Y1924" s="5" t="s">
        <v>7090</v>
      </c>
      <c r="Z1924" s="5" t="s">
        <v>7091</v>
      </c>
      <c r="AC1924" s="5">
        <v>9</v>
      </c>
      <c r="AD1924" s="5" t="s">
        <v>804</v>
      </c>
      <c r="AE1924" s="5" t="s">
        <v>805</v>
      </c>
    </row>
    <row r="1925" spans="1:72" ht="13.5" customHeight="1">
      <c r="A1925" s="7" t="str">
        <f>HYPERLINK("http://kyu.snu.ac.kr/sdhj/index.jsp?type=hj/GK14746_00IM0001_136a.jpg","1867_수북면_136a")</f>
        <v>1867_수북면_136a</v>
      </c>
      <c r="B1925" s="4">
        <v>1867</v>
      </c>
      <c r="C1925" s="4" t="s">
        <v>7659</v>
      </c>
      <c r="D1925" s="4" t="s">
        <v>7660</v>
      </c>
      <c r="E1925" s="4">
        <v>1924</v>
      </c>
      <c r="F1925" s="5">
        <v>7</v>
      </c>
      <c r="G1925" s="5" t="s">
        <v>4149</v>
      </c>
      <c r="H1925" s="5" t="s">
        <v>4150</v>
      </c>
      <c r="I1925" s="5">
        <v>43</v>
      </c>
      <c r="L1925" s="5">
        <v>2</v>
      </c>
      <c r="M1925" s="4" t="s">
        <v>7092</v>
      </c>
      <c r="N1925" s="4" t="s">
        <v>7093</v>
      </c>
      <c r="T1925" s="5" t="s">
        <v>8526</v>
      </c>
      <c r="U1925" s="5" t="s">
        <v>369</v>
      </c>
      <c r="V1925" s="5" t="s">
        <v>370</v>
      </c>
      <c r="W1925" s="5" t="s">
        <v>595</v>
      </c>
      <c r="X1925" s="5" t="s">
        <v>596</v>
      </c>
      <c r="Y1925" s="5" t="s">
        <v>2236</v>
      </c>
      <c r="Z1925" s="5" t="s">
        <v>2237</v>
      </c>
      <c r="AC1925" s="5">
        <v>16</v>
      </c>
      <c r="AD1925" s="5" t="s">
        <v>304</v>
      </c>
      <c r="AE1925" s="5" t="s">
        <v>305</v>
      </c>
      <c r="AJ1925" s="5" t="s">
        <v>35</v>
      </c>
      <c r="AK1925" s="5" t="s">
        <v>36</v>
      </c>
      <c r="AL1925" s="5" t="s">
        <v>428</v>
      </c>
      <c r="AM1925" s="5" t="s">
        <v>429</v>
      </c>
      <c r="AT1925" s="5" t="s">
        <v>369</v>
      </c>
      <c r="AU1925" s="5" t="s">
        <v>370</v>
      </c>
      <c r="AV1925" s="5" t="s">
        <v>7094</v>
      </c>
      <c r="AW1925" s="5" t="s">
        <v>7095</v>
      </c>
      <c r="BG1925" s="5" t="s">
        <v>369</v>
      </c>
      <c r="BH1925" s="5" t="s">
        <v>370</v>
      </c>
      <c r="BI1925" s="5" t="s">
        <v>7096</v>
      </c>
      <c r="BJ1925" s="5" t="s">
        <v>7097</v>
      </c>
      <c r="BK1925" s="5" t="s">
        <v>369</v>
      </c>
      <c r="BL1925" s="5" t="s">
        <v>370</v>
      </c>
      <c r="BM1925" s="5" t="s">
        <v>5953</v>
      </c>
      <c r="BN1925" s="5" t="s">
        <v>5954</v>
      </c>
      <c r="BQ1925" s="5" t="s">
        <v>1652</v>
      </c>
      <c r="BR1925" s="5" t="s">
        <v>1253</v>
      </c>
    </row>
    <row r="1926" spans="1:72" ht="13.5" customHeight="1">
      <c r="A1926" s="7" t="str">
        <f>HYPERLINK("http://kyu.snu.ac.kr/sdhj/index.jsp?type=hj/GK14746_00IM0001_136a.jpg","1867_수북면_136a")</f>
        <v>1867_수북면_136a</v>
      </c>
      <c r="B1926" s="4">
        <v>1867</v>
      </c>
      <c r="C1926" s="4" t="s">
        <v>8196</v>
      </c>
      <c r="D1926" s="4" t="s">
        <v>8197</v>
      </c>
      <c r="E1926" s="4">
        <v>1925</v>
      </c>
      <c r="F1926" s="5">
        <v>7</v>
      </c>
      <c r="G1926" s="5" t="s">
        <v>4149</v>
      </c>
      <c r="H1926" s="5" t="s">
        <v>4150</v>
      </c>
      <c r="I1926" s="5">
        <v>43</v>
      </c>
      <c r="L1926" s="5">
        <v>2</v>
      </c>
      <c r="M1926" s="4" t="s">
        <v>7092</v>
      </c>
      <c r="N1926" s="4" t="s">
        <v>7093</v>
      </c>
      <c r="S1926" s="5" t="s">
        <v>1807</v>
      </c>
      <c r="T1926" s="5" t="s">
        <v>1808</v>
      </c>
      <c r="Y1926" s="5" t="s">
        <v>4777</v>
      </c>
      <c r="Z1926" s="5" t="s">
        <v>4778</v>
      </c>
      <c r="AC1926" s="5">
        <v>40</v>
      </c>
      <c r="AD1926" s="5" t="s">
        <v>649</v>
      </c>
      <c r="AE1926" s="5" t="s">
        <v>650</v>
      </c>
    </row>
    <row r="1927" spans="1:72" ht="13.5" customHeight="1">
      <c r="A1927" s="7" t="str">
        <f>HYPERLINK("http://kyu.snu.ac.kr/sdhj/index.jsp?type=hj/GK14746_00IM0001_136a.jpg","1867_수북면_136a")</f>
        <v>1867_수북면_136a</v>
      </c>
      <c r="B1927" s="4">
        <v>1867</v>
      </c>
      <c r="C1927" s="4" t="s">
        <v>8196</v>
      </c>
      <c r="D1927" s="4" t="s">
        <v>8197</v>
      </c>
      <c r="E1927" s="4">
        <v>1926</v>
      </c>
      <c r="F1927" s="5">
        <v>7</v>
      </c>
      <c r="G1927" s="5" t="s">
        <v>4149</v>
      </c>
      <c r="H1927" s="5" t="s">
        <v>4150</v>
      </c>
      <c r="I1927" s="5">
        <v>43</v>
      </c>
      <c r="L1927" s="5">
        <v>2</v>
      </c>
      <c r="M1927" s="4" t="s">
        <v>7092</v>
      </c>
      <c r="N1927" s="4" t="s">
        <v>7093</v>
      </c>
      <c r="S1927" s="5" t="s">
        <v>1807</v>
      </c>
      <c r="T1927" s="5" t="s">
        <v>1808</v>
      </c>
      <c r="Y1927" s="5" t="s">
        <v>7098</v>
      </c>
      <c r="Z1927" s="5" t="s">
        <v>7099</v>
      </c>
      <c r="AC1927" s="5">
        <v>36</v>
      </c>
      <c r="AD1927" s="5" t="s">
        <v>426</v>
      </c>
      <c r="AE1927" s="5" t="s">
        <v>427</v>
      </c>
    </row>
    <row r="1928" spans="1:72" ht="13.5" customHeight="1">
      <c r="A1928" s="7" t="str">
        <f>HYPERLINK("http://kyu.snu.ac.kr/sdhj/index.jsp?type=hj/GK14746_00IM0001_136a.jpg","1867_수북면_136a")</f>
        <v>1867_수북면_136a</v>
      </c>
      <c r="B1928" s="4">
        <v>1867</v>
      </c>
      <c r="C1928" s="4" t="s">
        <v>8196</v>
      </c>
      <c r="D1928" s="4" t="s">
        <v>8197</v>
      </c>
      <c r="E1928" s="4">
        <v>1927</v>
      </c>
      <c r="F1928" s="5">
        <v>7</v>
      </c>
      <c r="G1928" s="5" t="s">
        <v>4149</v>
      </c>
      <c r="H1928" s="5" t="s">
        <v>4150</v>
      </c>
      <c r="I1928" s="5">
        <v>43</v>
      </c>
      <c r="L1928" s="5">
        <v>3</v>
      </c>
      <c r="M1928" s="4" t="s">
        <v>7100</v>
      </c>
      <c r="N1928" s="4" t="s">
        <v>7101</v>
      </c>
      <c r="O1928" s="5" t="s">
        <v>14</v>
      </c>
      <c r="P1928" s="5" t="s">
        <v>15</v>
      </c>
      <c r="T1928" s="5" t="s">
        <v>8030</v>
      </c>
      <c r="U1928" s="5" t="s">
        <v>7102</v>
      </c>
      <c r="V1928" s="5" t="s">
        <v>7103</v>
      </c>
      <c r="W1928" s="5" t="s">
        <v>192</v>
      </c>
      <c r="X1928" s="5" t="s">
        <v>193</v>
      </c>
      <c r="Y1928" s="5" t="s">
        <v>7104</v>
      </c>
      <c r="Z1928" s="5" t="s">
        <v>854</v>
      </c>
      <c r="AC1928" s="5">
        <v>36</v>
      </c>
      <c r="AD1928" s="5" t="s">
        <v>426</v>
      </c>
      <c r="AE1928" s="5" t="s">
        <v>427</v>
      </c>
      <c r="AJ1928" s="5" t="s">
        <v>35</v>
      </c>
      <c r="AK1928" s="5" t="s">
        <v>36</v>
      </c>
      <c r="AL1928" s="5" t="s">
        <v>477</v>
      </c>
      <c r="AM1928" s="5" t="s">
        <v>478</v>
      </c>
      <c r="AT1928" s="5" t="s">
        <v>7105</v>
      </c>
      <c r="AU1928" s="5" t="s">
        <v>7106</v>
      </c>
      <c r="AV1928" s="5" t="s">
        <v>7107</v>
      </c>
      <c r="AW1928" s="5" t="s">
        <v>7108</v>
      </c>
      <c r="BG1928" s="5" t="s">
        <v>7109</v>
      </c>
      <c r="BH1928" s="5" t="s">
        <v>7110</v>
      </c>
      <c r="BI1928" s="5" t="s">
        <v>6975</v>
      </c>
      <c r="BJ1928" s="5" t="s">
        <v>6976</v>
      </c>
      <c r="BK1928" s="5" t="s">
        <v>7111</v>
      </c>
      <c r="BL1928" s="5" t="s">
        <v>7112</v>
      </c>
      <c r="BM1928" s="5" t="s">
        <v>6977</v>
      </c>
      <c r="BN1928" s="5" t="s">
        <v>2389</v>
      </c>
      <c r="BO1928" s="5" t="s">
        <v>7105</v>
      </c>
      <c r="BP1928" s="5" t="s">
        <v>7106</v>
      </c>
      <c r="BQ1928" s="5" t="s">
        <v>7113</v>
      </c>
      <c r="BR1928" s="5" t="s">
        <v>7114</v>
      </c>
      <c r="BS1928" s="5" t="s">
        <v>428</v>
      </c>
      <c r="BT1928" s="5" t="s">
        <v>429</v>
      </c>
    </row>
    <row r="1929" spans="1:72" ht="13.5" customHeight="1">
      <c r="A1929" s="7" t="str">
        <f>HYPERLINK("http://kyu.snu.ac.kr/sdhj/index.jsp?type=hj/GK14746_00IM0001_136a.jpg","1867_수북면_136a")</f>
        <v>1867_수북면_136a</v>
      </c>
      <c r="B1929" s="4">
        <v>1867</v>
      </c>
      <c r="C1929" s="4" t="s">
        <v>7533</v>
      </c>
      <c r="D1929" s="4" t="s">
        <v>7534</v>
      </c>
      <c r="E1929" s="4">
        <v>1928</v>
      </c>
      <c r="F1929" s="5">
        <v>7</v>
      </c>
      <c r="G1929" s="5" t="s">
        <v>4149</v>
      </c>
      <c r="H1929" s="5" t="s">
        <v>4150</v>
      </c>
      <c r="I1929" s="5">
        <v>43</v>
      </c>
      <c r="L1929" s="5">
        <v>3</v>
      </c>
      <c r="M1929" s="4" t="s">
        <v>7100</v>
      </c>
      <c r="N1929" s="4" t="s">
        <v>7101</v>
      </c>
      <c r="S1929" s="5" t="s">
        <v>96</v>
      </c>
      <c r="T1929" s="5" t="s">
        <v>97</v>
      </c>
      <c r="W1929" s="5" t="s">
        <v>336</v>
      </c>
      <c r="X1929" s="5" t="s">
        <v>337</v>
      </c>
      <c r="Y1929" s="5" t="s">
        <v>156</v>
      </c>
      <c r="Z1929" s="5" t="s">
        <v>157</v>
      </c>
      <c r="AC1929" s="5">
        <v>44</v>
      </c>
      <c r="AD1929" s="5" t="s">
        <v>583</v>
      </c>
      <c r="AE1929" s="5" t="s">
        <v>584</v>
      </c>
      <c r="AJ1929" s="5" t="s">
        <v>35</v>
      </c>
      <c r="AK1929" s="5" t="s">
        <v>36</v>
      </c>
      <c r="AL1929" s="5" t="s">
        <v>342</v>
      </c>
      <c r="AM1929" s="5" t="s">
        <v>343</v>
      </c>
      <c r="AT1929" s="5" t="s">
        <v>7105</v>
      </c>
      <c r="AU1929" s="5" t="s">
        <v>7106</v>
      </c>
      <c r="AV1929" s="5" t="s">
        <v>7115</v>
      </c>
      <c r="AW1929" s="5" t="s">
        <v>7116</v>
      </c>
      <c r="BG1929" s="5" t="s">
        <v>7105</v>
      </c>
      <c r="BH1929" s="5" t="s">
        <v>7106</v>
      </c>
      <c r="BI1929" s="5" t="s">
        <v>7117</v>
      </c>
      <c r="BJ1929" s="5" t="s">
        <v>7118</v>
      </c>
      <c r="BK1929" s="5" t="s">
        <v>7119</v>
      </c>
      <c r="BL1929" s="5" t="s">
        <v>7120</v>
      </c>
      <c r="BM1929" s="5" t="s">
        <v>8527</v>
      </c>
      <c r="BN1929" s="5" t="s">
        <v>8528</v>
      </c>
      <c r="BO1929" s="5" t="s">
        <v>7105</v>
      </c>
      <c r="BP1929" s="5" t="s">
        <v>7106</v>
      </c>
      <c r="BQ1929" s="5" t="s">
        <v>7121</v>
      </c>
      <c r="BR1929" s="5" t="s">
        <v>7122</v>
      </c>
      <c r="BS1929" s="5" t="s">
        <v>154</v>
      </c>
      <c r="BT1929" s="5" t="s">
        <v>155</v>
      </c>
    </row>
    <row r="1930" spans="1:72" ht="13.5" customHeight="1">
      <c r="A1930" s="7" t="str">
        <f>HYPERLINK("http://kyu.snu.ac.kr/sdhj/index.jsp?type=hj/GK14746_00IM0001_136a.jpg","1867_수북면_136a")</f>
        <v>1867_수북면_136a</v>
      </c>
      <c r="B1930" s="4">
        <v>1867</v>
      </c>
      <c r="C1930" s="4" t="s">
        <v>7592</v>
      </c>
      <c r="D1930" s="4" t="s">
        <v>7593</v>
      </c>
      <c r="E1930" s="4">
        <v>1929</v>
      </c>
      <c r="F1930" s="5">
        <v>7</v>
      </c>
      <c r="G1930" s="5" t="s">
        <v>4149</v>
      </c>
      <c r="H1930" s="5" t="s">
        <v>4150</v>
      </c>
      <c r="I1930" s="5">
        <v>43</v>
      </c>
      <c r="L1930" s="5">
        <v>3</v>
      </c>
      <c r="M1930" s="4" t="s">
        <v>7100</v>
      </c>
      <c r="N1930" s="4" t="s">
        <v>7101</v>
      </c>
      <c r="S1930" s="5" t="s">
        <v>254</v>
      </c>
      <c r="T1930" s="5" t="s">
        <v>255</v>
      </c>
      <c r="Y1930" s="5" t="s">
        <v>7123</v>
      </c>
      <c r="Z1930" s="5" t="s">
        <v>7124</v>
      </c>
      <c r="AC1930" s="5">
        <v>22</v>
      </c>
      <c r="AD1930" s="5" t="s">
        <v>835</v>
      </c>
      <c r="AE1930" s="5" t="s">
        <v>836</v>
      </c>
    </row>
    <row r="1931" spans="1:72" ht="13.5" customHeight="1">
      <c r="A1931" s="7" t="str">
        <f>HYPERLINK("http://kyu.snu.ac.kr/sdhj/index.jsp?type=hj/GK14746_00IM0001_136a.jpg","1867_수북면_136a")</f>
        <v>1867_수북면_136a</v>
      </c>
      <c r="B1931" s="4">
        <v>1867</v>
      </c>
      <c r="C1931" s="4" t="s">
        <v>7975</v>
      </c>
      <c r="D1931" s="4" t="s">
        <v>7976</v>
      </c>
      <c r="E1931" s="4">
        <v>1930</v>
      </c>
      <c r="F1931" s="5">
        <v>7</v>
      </c>
      <c r="G1931" s="5" t="s">
        <v>4149</v>
      </c>
      <c r="H1931" s="5" t="s">
        <v>4150</v>
      </c>
      <c r="I1931" s="5">
        <v>43</v>
      </c>
      <c r="L1931" s="5">
        <v>3</v>
      </c>
      <c r="M1931" s="4" t="s">
        <v>7100</v>
      </c>
      <c r="N1931" s="4" t="s">
        <v>7101</v>
      </c>
      <c r="S1931" s="5" t="s">
        <v>114</v>
      </c>
      <c r="T1931" s="5" t="s">
        <v>115</v>
      </c>
      <c r="Y1931" s="5" t="s">
        <v>4585</v>
      </c>
      <c r="Z1931" s="5" t="s">
        <v>4586</v>
      </c>
      <c r="AC1931" s="5">
        <v>25</v>
      </c>
      <c r="AD1931" s="5" t="s">
        <v>573</v>
      </c>
      <c r="AE1931" s="5" t="s">
        <v>574</v>
      </c>
    </row>
    <row r="1932" spans="1:72" ht="13.5" customHeight="1">
      <c r="A1932" s="7" t="str">
        <f>HYPERLINK("http://kyu.snu.ac.kr/sdhj/index.jsp?type=hj/GK14746_00IM0001_136a.jpg","1867_수북면_136a")</f>
        <v>1867_수북면_136a</v>
      </c>
      <c r="B1932" s="4">
        <v>1867</v>
      </c>
      <c r="C1932" s="4" t="s">
        <v>7975</v>
      </c>
      <c r="D1932" s="4" t="s">
        <v>7976</v>
      </c>
      <c r="E1932" s="4">
        <v>1931</v>
      </c>
      <c r="F1932" s="5">
        <v>7</v>
      </c>
      <c r="G1932" s="5" t="s">
        <v>4149</v>
      </c>
      <c r="H1932" s="5" t="s">
        <v>4150</v>
      </c>
      <c r="I1932" s="5">
        <v>43</v>
      </c>
      <c r="L1932" s="5">
        <v>3</v>
      </c>
      <c r="M1932" s="4" t="s">
        <v>7100</v>
      </c>
      <c r="N1932" s="4" t="s">
        <v>7101</v>
      </c>
      <c r="T1932" s="5" t="s">
        <v>8035</v>
      </c>
      <c r="U1932" s="5" t="s">
        <v>170</v>
      </c>
      <c r="V1932" s="5" t="s">
        <v>171</v>
      </c>
      <c r="Y1932" s="5" t="s">
        <v>7125</v>
      </c>
      <c r="Z1932" s="5" t="s">
        <v>7126</v>
      </c>
      <c r="AC1932" s="5">
        <v>21</v>
      </c>
      <c r="AD1932" s="5" t="s">
        <v>126</v>
      </c>
      <c r="AE1932" s="5" t="s">
        <v>127</v>
      </c>
    </row>
    <row r="1933" spans="1:72" ht="13.5" customHeight="1">
      <c r="A1933" s="7" t="str">
        <f>HYPERLINK("http://kyu.snu.ac.kr/sdhj/index.jsp?type=hj/GK14746_00IM0001_136a.jpg","1867_수북면_136a")</f>
        <v>1867_수북면_136a</v>
      </c>
      <c r="B1933" s="4">
        <v>1867</v>
      </c>
      <c r="C1933" s="4" t="s">
        <v>7975</v>
      </c>
      <c r="D1933" s="4" t="s">
        <v>7976</v>
      </c>
      <c r="E1933" s="4">
        <v>1932</v>
      </c>
      <c r="F1933" s="5">
        <v>7</v>
      </c>
      <c r="G1933" s="5" t="s">
        <v>4149</v>
      </c>
      <c r="H1933" s="5" t="s">
        <v>4150</v>
      </c>
      <c r="I1933" s="5">
        <v>43</v>
      </c>
      <c r="L1933" s="5">
        <v>4</v>
      </c>
      <c r="M1933" s="4" t="s">
        <v>7127</v>
      </c>
      <c r="N1933" s="4" t="s">
        <v>7128</v>
      </c>
      <c r="T1933" s="5" t="s">
        <v>7524</v>
      </c>
      <c r="U1933" s="5" t="s">
        <v>369</v>
      </c>
      <c r="V1933" s="5" t="s">
        <v>370</v>
      </c>
      <c r="W1933" s="5" t="s">
        <v>595</v>
      </c>
      <c r="X1933" s="5" t="s">
        <v>596</v>
      </c>
      <c r="Y1933" s="5" t="s">
        <v>8529</v>
      </c>
      <c r="Z1933" s="5" t="s">
        <v>7129</v>
      </c>
      <c r="AC1933" s="5">
        <v>57</v>
      </c>
      <c r="AD1933" s="5" t="s">
        <v>340</v>
      </c>
      <c r="AE1933" s="5" t="s">
        <v>341</v>
      </c>
      <c r="AJ1933" s="5" t="s">
        <v>35</v>
      </c>
      <c r="AK1933" s="5" t="s">
        <v>8530</v>
      </c>
      <c r="AL1933" s="5" t="s">
        <v>428</v>
      </c>
      <c r="AM1933" s="5" t="s">
        <v>429</v>
      </c>
      <c r="AT1933" s="5" t="s">
        <v>369</v>
      </c>
      <c r="AU1933" s="5" t="s">
        <v>370</v>
      </c>
      <c r="AV1933" s="5" t="s">
        <v>7130</v>
      </c>
      <c r="AW1933" s="5" t="s">
        <v>7131</v>
      </c>
      <c r="BG1933" s="5" t="s">
        <v>369</v>
      </c>
      <c r="BH1933" s="5" t="s">
        <v>370</v>
      </c>
      <c r="BI1933" s="5" t="s">
        <v>7132</v>
      </c>
      <c r="BJ1933" s="5" t="s">
        <v>6508</v>
      </c>
      <c r="BK1933" s="5" t="s">
        <v>369</v>
      </c>
      <c r="BL1933" s="5" t="s">
        <v>370</v>
      </c>
      <c r="BM1933" s="5" t="s">
        <v>7133</v>
      </c>
      <c r="BN1933" s="5" t="s">
        <v>6020</v>
      </c>
      <c r="BO1933" s="5" t="s">
        <v>369</v>
      </c>
      <c r="BP1933" s="5" t="s">
        <v>370</v>
      </c>
      <c r="BQ1933" s="5" t="s">
        <v>7134</v>
      </c>
      <c r="BR1933" s="5" t="s">
        <v>7135</v>
      </c>
      <c r="BS1933" s="5" t="s">
        <v>342</v>
      </c>
      <c r="BT1933" s="5" t="s">
        <v>343</v>
      </c>
    </row>
    <row r="1934" spans="1:72" ht="13.5" customHeight="1">
      <c r="A1934" s="7" t="str">
        <f>HYPERLINK("http://kyu.snu.ac.kr/sdhj/index.jsp?type=hj/GK14746_00IM0001_136a.jpg","1867_수북면_136a")</f>
        <v>1867_수북면_136a</v>
      </c>
      <c r="B1934" s="4">
        <v>1867</v>
      </c>
      <c r="C1934" s="4" t="s">
        <v>7612</v>
      </c>
      <c r="D1934" s="4" t="s">
        <v>7613</v>
      </c>
      <c r="E1934" s="4">
        <v>1933</v>
      </c>
      <c r="F1934" s="5">
        <v>7</v>
      </c>
      <c r="G1934" s="5" t="s">
        <v>4149</v>
      </c>
      <c r="H1934" s="5" t="s">
        <v>4150</v>
      </c>
      <c r="I1934" s="5">
        <v>43</v>
      </c>
      <c r="L1934" s="5">
        <v>4</v>
      </c>
      <c r="M1934" s="4" t="s">
        <v>7127</v>
      </c>
      <c r="N1934" s="4" t="s">
        <v>7128</v>
      </c>
      <c r="S1934" s="5" t="s">
        <v>96</v>
      </c>
      <c r="T1934" s="5" t="s">
        <v>97</v>
      </c>
      <c r="W1934" s="5" t="s">
        <v>336</v>
      </c>
      <c r="X1934" s="5" t="s">
        <v>337</v>
      </c>
      <c r="Y1934" s="5" t="s">
        <v>22</v>
      </c>
      <c r="Z1934" s="5" t="s">
        <v>23</v>
      </c>
      <c r="AC1934" s="5">
        <v>56</v>
      </c>
      <c r="AD1934" s="5" t="s">
        <v>1006</v>
      </c>
      <c r="AE1934" s="5" t="s">
        <v>1007</v>
      </c>
      <c r="AJ1934" s="5" t="s">
        <v>35</v>
      </c>
      <c r="AK1934" s="5" t="s">
        <v>36</v>
      </c>
      <c r="AL1934" s="5" t="s">
        <v>342</v>
      </c>
      <c r="AM1934" s="5" t="s">
        <v>343</v>
      </c>
      <c r="AT1934" s="5" t="s">
        <v>369</v>
      </c>
      <c r="AU1934" s="5" t="s">
        <v>370</v>
      </c>
      <c r="AV1934" s="5" t="s">
        <v>5625</v>
      </c>
      <c r="AW1934" s="5" t="s">
        <v>5626</v>
      </c>
      <c r="BG1934" s="5" t="s">
        <v>369</v>
      </c>
      <c r="BH1934" s="5" t="s">
        <v>370</v>
      </c>
      <c r="BI1934" s="5" t="s">
        <v>5627</v>
      </c>
      <c r="BJ1934" s="5" t="s">
        <v>3507</v>
      </c>
      <c r="BK1934" s="5" t="s">
        <v>369</v>
      </c>
      <c r="BL1934" s="5" t="s">
        <v>370</v>
      </c>
      <c r="BM1934" s="5" t="s">
        <v>7136</v>
      </c>
      <c r="BN1934" s="5" t="s">
        <v>7137</v>
      </c>
      <c r="BO1934" s="5" t="s">
        <v>369</v>
      </c>
      <c r="BP1934" s="5" t="s">
        <v>370</v>
      </c>
      <c r="BQ1934" s="5" t="s">
        <v>7138</v>
      </c>
      <c r="BR1934" s="5" t="s">
        <v>7139</v>
      </c>
      <c r="BS1934" s="5" t="s">
        <v>160</v>
      </c>
      <c r="BT1934" s="5" t="s">
        <v>161</v>
      </c>
    </row>
    <row r="1935" spans="1:72" ht="13.5" customHeight="1">
      <c r="A1935" s="7" t="str">
        <f>HYPERLINK("http://kyu.snu.ac.kr/sdhj/index.jsp?type=hj/GK14746_00IM0001_136a.jpg","1867_수북면_136a")</f>
        <v>1867_수북면_136a</v>
      </c>
      <c r="B1935" s="4">
        <v>1867</v>
      </c>
      <c r="C1935" s="4" t="s">
        <v>7462</v>
      </c>
      <c r="D1935" s="4" t="s">
        <v>7463</v>
      </c>
      <c r="E1935" s="4">
        <v>1934</v>
      </c>
      <c r="F1935" s="5">
        <v>7</v>
      </c>
      <c r="G1935" s="5" t="s">
        <v>4149</v>
      </c>
      <c r="H1935" s="5" t="s">
        <v>4150</v>
      </c>
      <c r="I1935" s="5">
        <v>43</v>
      </c>
      <c r="L1935" s="5">
        <v>4</v>
      </c>
      <c r="M1935" s="4" t="s">
        <v>7127</v>
      </c>
      <c r="N1935" s="4" t="s">
        <v>7128</v>
      </c>
      <c r="S1935" s="5" t="s">
        <v>114</v>
      </c>
      <c r="T1935" s="5" t="s">
        <v>115</v>
      </c>
      <c r="Y1935" s="5" t="s">
        <v>2236</v>
      </c>
      <c r="Z1935" s="5" t="s">
        <v>2237</v>
      </c>
      <c r="AC1935" s="5">
        <v>18</v>
      </c>
      <c r="AD1935" s="5" t="s">
        <v>888</v>
      </c>
      <c r="AE1935" s="5" t="s">
        <v>889</v>
      </c>
    </row>
    <row r="1936" spans="1:72" ht="13.5" customHeight="1">
      <c r="A1936" s="7" t="str">
        <f>HYPERLINK("http://kyu.snu.ac.kr/sdhj/index.jsp?type=hj/GK14746_00IM0001_136a.jpg","1867_수북면_136a")</f>
        <v>1867_수북면_136a</v>
      </c>
      <c r="B1936" s="4">
        <v>1867</v>
      </c>
      <c r="C1936" s="4" t="s">
        <v>7525</v>
      </c>
      <c r="D1936" s="4" t="s">
        <v>7526</v>
      </c>
      <c r="E1936" s="4">
        <v>1935</v>
      </c>
      <c r="F1936" s="5">
        <v>7</v>
      </c>
      <c r="G1936" s="5" t="s">
        <v>4149</v>
      </c>
      <c r="H1936" s="5" t="s">
        <v>4150</v>
      </c>
      <c r="I1936" s="5">
        <v>43</v>
      </c>
      <c r="L1936" s="5">
        <v>5</v>
      </c>
      <c r="M1936" s="4" t="s">
        <v>7140</v>
      </c>
      <c r="N1936" s="4" t="s">
        <v>7141</v>
      </c>
      <c r="T1936" s="5" t="s">
        <v>8120</v>
      </c>
      <c r="U1936" s="5" t="s">
        <v>369</v>
      </c>
      <c r="V1936" s="5" t="s">
        <v>370</v>
      </c>
      <c r="W1936" s="5" t="s">
        <v>595</v>
      </c>
      <c r="X1936" s="5" t="s">
        <v>596</v>
      </c>
      <c r="Y1936" s="5" t="s">
        <v>7142</v>
      </c>
      <c r="Z1936" s="5" t="s">
        <v>7143</v>
      </c>
      <c r="AC1936" s="5">
        <v>40</v>
      </c>
      <c r="AD1936" s="5" t="s">
        <v>649</v>
      </c>
      <c r="AE1936" s="5" t="s">
        <v>650</v>
      </c>
      <c r="AJ1936" s="5" t="s">
        <v>35</v>
      </c>
      <c r="AK1936" s="5" t="s">
        <v>36</v>
      </c>
      <c r="AL1936" s="5" t="s">
        <v>428</v>
      </c>
      <c r="AM1936" s="5" t="s">
        <v>429</v>
      </c>
      <c r="AT1936" s="5" t="s">
        <v>369</v>
      </c>
      <c r="AU1936" s="5" t="s">
        <v>370</v>
      </c>
      <c r="AV1936" s="5" t="s">
        <v>7144</v>
      </c>
      <c r="AW1936" s="5" t="s">
        <v>7145</v>
      </c>
      <c r="BG1936" s="5" t="s">
        <v>369</v>
      </c>
      <c r="BH1936" s="5" t="s">
        <v>370</v>
      </c>
      <c r="BI1936" s="5" t="s">
        <v>3111</v>
      </c>
      <c r="BJ1936" s="5" t="s">
        <v>3112</v>
      </c>
      <c r="BK1936" s="5" t="s">
        <v>369</v>
      </c>
      <c r="BL1936" s="5" t="s">
        <v>370</v>
      </c>
      <c r="BM1936" s="5" t="s">
        <v>4396</v>
      </c>
      <c r="BN1936" s="5" t="s">
        <v>4185</v>
      </c>
      <c r="BO1936" s="5" t="s">
        <v>369</v>
      </c>
      <c r="BP1936" s="5" t="s">
        <v>370</v>
      </c>
      <c r="BQ1936" s="5" t="s">
        <v>7146</v>
      </c>
      <c r="BR1936" s="5" t="s">
        <v>7147</v>
      </c>
      <c r="BS1936" s="5" t="s">
        <v>355</v>
      </c>
      <c r="BT1936" s="5" t="s">
        <v>356</v>
      </c>
    </row>
    <row r="1937" spans="1:72" ht="13.5" customHeight="1">
      <c r="A1937" s="7" t="str">
        <f>HYPERLINK("http://kyu.snu.ac.kr/sdhj/index.jsp?type=hj/GK14746_00IM0001_136a.jpg","1867_수북면_136a")</f>
        <v>1867_수북면_136a</v>
      </c>
      <c r="B1937" s="4">
        <v>1867</v>
      </c>
      <c r="C1937" s="4" t="s">
        <v>7481</v>
      </c>
      <c r="D1937" s="4" t="s">
        <v>7482</v>
      </c>
      <c r="E1937" s="4">
        <v>1936</v>
      </c>
      <c r="F1937" s="5">
        <v>7</v>
      </c>
      <c r="G1937" s="5" t="s">
        <v>4149</v>
      </c>
      <c r="H1937" s="5" t="s">
        <v>4150</v>
      </c>
      <c r="I1937" s="5">
        <v>43</v>
      </c>
      <c r="L1937" s="5">
        <v>5</v>
      </c>
      <c r="M1937" s="4" t="s">
        <v>7140</v>
      </c>
      <c r="N1937" s="4" t="s">
        <v>7141</v>
      </c>
      <c r="S1937" s="5" t="s">
        <v>661</v>
      </c>
      <c r="T1937" s="5" t="s">
        <v>662</v>
      </c>
      <c r="W1937" s="5" t="s">
        <v>2049</v>
      </c>
      <c r="X1937" s="5" t="s">
        <v>2050</v>
      </c>
      <c r="Y1937" s="5" t="s">
        <v>22</v>
      </c>
      <c r="Z1937" s="5" t="s">
        <v>23</v>
      </c>
      <c r="AC1937" s="5">
        <v>64</v>
      </c>
      <c r="AD1937" s="5" t="s">
        <v>100</v>
      </c>
      <c r="AE1937" s="5" t="s">
        <v>101</v>
      </c>
    </row>
    <row r="1938" spans="1:72" ht="13.5" customHeight="1">
      <c r="A1938" s="7" t="str">
        <f>HYPERLINK("http://kyu.snu.ac.kr/sdhj/index.jsp?type=hj/GK14746_00IM0001_136a.jpg","1867_수북면_136a")</f>
        <v>1867_수북면_136a</v>
      </c>
      <c r="B1938" s="4">
        <v>1867</v>
      </c>
      <c r="C1938" s="4" t="s">
        <v>8124</v>
      </c>
      <c r="D1938" s="4" t="s">
        <v>8125</v>
      </c>
      <c r="E1938" s="4">
        <v>1937</v>
      </c>
      <c r="F1938" s="5">
        <v>7</v>
      </c>
      <c r="G1938" s="5" t="s">
        <v>4149</v>
      </c>
      <c r="H1938" s="5" t="s">
        <v>4150</v>
      </c>
      <c r="I1938" s="5">
        <v>43</v>
      </c>
      <c r="L1938" s="5">
        <v>5</v>
      </c>
      <c r="M1938" s="4" t="s">
        <v>7140</v>
      </c>
      <c r="N1938" s="4" t="s">
        <v>7141</v>
      </c>
      <c r="S1938" s="5" t="s">
        <v>114</v>
      </c>
      <c r="T1938" s="5" t="s">
        <v>115</v>
      </c>
      <c r="Y1938" s="5" t="s">
        <v>2236</v>
      </c>
      <c r="Z1938" s="5" t="s">
        <v>2237</v>
      </c>
      <c r="AC1938" s="5">
        <v>18</v>
      </c>
      <c r="AD1938" s="5" t="s">
        <v>888</v>
      </c>
      <c r="AE1938" s="5" t="s">
        <v>889</v>
      </c>
    </row>
    <row r="1939" spans="1:72" ht="13.5" customHeight="1">
      <c r="A1939" s="7" t="str">
        <f>HYPERLINK("http://kyu.snu.ac.kr/sdhj/index.jsp?type=hj/GK14746_00IM0001_136b.jpg","1867_수북면_136b")</f>
        <v>1867_수북면_136b</v>
      </c>
      <c r="B1939" s="4">
        <v>1867</v>
      </c>
      <c r="C1939" s="4" t="s">
        <v>8124</v>
      </c>
      <c r="D1939" s="4" t="s">
        <v>8125</v>
      </c>
      <c r="E1939" s="4">
        <v>1938</v>
      </c>
      <c r="F1939" s="5">
        <v>7</v>
      </c>
      <c r="G1939" s="5" t="s">
        <v>4149</v>
      </c>
      <c r="H1939" s="5" t="s">
        <v>4150</v>
      </c>
      <c r="I1939" s="5">
        <v>44</v>
      </c>
      <c r="J1939" s="5" t="s">
        <v>7148</v>
      </c>
      <c r="K1939" s="5" t="s">
        <v>7149</v>
      </c>
      <c r="L1939" s="5">
        <v>1</v>
      </c>
      <c r="M1939" s="4" t="s">
        <v>7150</v>
      </c>
      <c r="N1939" s="4" t="s">
        <v>7151</v>
      </c>
      <c r="T1939" s="5" t="s">
        <v>7552</v>
      </c>
      <c r="U1939" s="5" t="s">
        <v>369</v>
      </c>
      <c r="V1939" s="5" t="s">
        <v>370</v>
      </c>
      <c r="W1939" s="5" t="s">
        <v>210</v>
      </c>
      <c r="X1939" s="5" t="s">
        <v>211</v>
      </c>
      <c r="Y1939" s="5" t="s">
        <v>7152</v>
      </c>
      <c r="Z1939" s="5" t="s">
        <v>7153</v>
      </c>
      <c r="AC1939" s="5">
        <v>47</v>
      </c>
      <c r="AD1939" s="5" t="s">
        <v>353</v>
      </c>
      <c r="AE1939" s="5" t="s">
        <v>354</v>
      </c>
      <c r="AJ1939" s="5" t="s">
        <v>35</v>
      </c>
      <c r="AK1939" s="5" t="s">
        <v>36</v>
      </c>
      <c r="AL1939" s="5" t="s">
        <v>154</v>
      </c>
      <c r="AM1939" s="5" t="s">
        <v>155</v>
      </c>
      <c r="AT1939" s="5" t="s">
        <v>369</v>
      </c>
      <c r="AU1939" s="5" t="s">
        <v>370</v>
      </c>
      <c r="AV1939" s="5" t="s">
        <v>7154</v>
      </c>
      <c r="AW1939" s="5" t="s">
        <v>7155</v>
      </c>
      <c r="BG1939" s="5" t="s">
        <v>369</v>
      </c>
      <c r="BH1939" s="5" t="s">
        <v>370</v>
      </c>
      <c r="BI1939" s="5" t="s">
        <v>1659</v>
      </c>
      <c r="BJ1939" s="5" t="s">
        <v>1660</v>
      </c>
      <c r="BK1939" s="5" t="s">
        <v>369</v>
      </c>
      <c r="BL1939" s="5" t="s">
        <v>370</v>
      </c>
      <c r="BM1939" s="5" t="s">
        <v>4890</v>
      </c>
      <c r="BN1939" s="5" t="s">
        <v>4891</v>
      </c>
      <c r="BO1939" s="5" t="s">
        <v>369</v>
      </c>
      <c r="BP1939" s="5" t="s">
        <v>370</v>
      </c>
      <c r="BQ1939" s="5" t="s">
        <v>7156</v>
      </c>
      <c r="BR1939" s="5" t="s">
        <v>7157</v>
      </c>
      <c r="BS1939" s="5" t="s">
        <v>160</v>
      </c>
      <c r="BT1939" s="5" t="s">
        <v>161</v>
      </c>
    </row>
    <row r="1940" spans="1:72" ht="13.5" customHeight="1">
      <c r="A1940" s="7" t="str">
        <f>HYPERLINK("http://kyu.snu.ac.kr/sdhj/index.jsp?type=hj/GK14746_00IM0001_136b.jpg","1867_수북면_136b")</f>
        <v>1867_수북면_136b</v>
      </c>
      <c r="B1940" s="4">
        <v>1867</v>
      </c>
      <c r="C1940" s="4" t="s">
        <v>7520</v>
      </c>
      <c r="D1940" s="4" t="s">
        <v>7521</v>
      </c>
      <c r="E1940" s="4">
        <v>1939</v>
      </c>
      <c r="F1940" s="5">
        <v>7</v>
      </c>
      <c r="G1940" s="5" t="s">
        <v>4149</v>
      </c>
      <c r="H1940" s="5" t="s">
        <v>4150</v>
      </c>
      <c r="I1940" s="5">
        <v>44</v>
      </c>
      <c r="L1940" s="5">
        <v>1</v>
      </c>
      <c r="M1940" s="4" t="s">
        <v>7150</v>
      </c>
      <c r="N1940" s="4" t="s">
        <v>7151</v>
      </c>
      <c r="S1940" s="5" t="s">
        <v>661</v>
      </c>
      <c r="T1940" s="5" t="s">
        <v>662</v>
      </c>
      <c r="W1940" s="5" t="s">
        <v>78</v>
      </c>
      <c r="X1940" s="5" t="s">
        <v>79</v>
      </c>
      <c r="Y1940" s="5" t="s">
        <v>22</v>
      </c>
      <c r="Z1940" s="5" t="s">
        <v>23</v>
      </c>
      <c r="AC1940" s="5">
        <v>74</v>
      </c>
      <c r="AD1940" s="5" t="s">
        <v>212</v>
      </c>
      <c r="AE1940" s="5" t="s">
        <v>213</v>
      </c>
    </row>
    <row r="1941" spans="1:72" ht="13.5" customHeight="1">
      <c r="A1941" s="7" t="str">
        <f>HYPERLINK("http://kyu.snu.ac.kr/sdhj/index.jsp?type=hj/GK14746_00IM0001_136b.jpg","1867_수북면_136b")</f>
        <v>1867_수북면_136b</v>
      </c>
      <c r="B1941" s="4">
        <v>1867</v>
      </c>
      <c r="C1941" s="4" t="s">
        <v>7553</v>
      </c>
      <c r="D1941" s="4" t="s">
        <v>7554</v>
      </c>
      <c r="E1941" s="4">
        <v>1940</v>
      </c>
      <c r="F1941" s="5">
        <v>7</v>
      </c>
      <c r="G1941" s="5" t="s">
        <v>4149</v>
      </c>
      <c r="H1941" s="5" t="s">
        <v>4150</v>
      </c>
      <c r="I1941" s="5">
        <v>44</v>
      </c>
      <c r="L1941" s="5">
        <v>1</v>
      </c>
      <c r="M1941" s="4" t="s">
        <v>7150</v>
      </c>
      <c r="N1941" s="4" t="s">
        <v>7151</v>
      </c>
      <c r="S1941" s="5" t="s">
        <v>254</v>
      </c>
      <c r="T1941" s="5" t="s">
        <v>255</v>
      </c>
      <c r="Y1941" s="5" t="s">
        <v>7158</v>
      </c>
      <c r="Z1941" s="5" t="s">
        <v>7159</v>
      </c>
      <c r="AC1941" s="5">
        <v>39</v>
      </c>
      <c r="AD1941" s="5" t="s">
        <v>260</v>
      </c>
      <c r="AE1941" s="5" t="s">
        <v>261</v>
      </c>
    </row>
    <row r="1942" spans="1:72" ht="13.5" customHeight="1">
      <c r="A1942" s="7" t="str">
        <f>HYPERLINK("http://kyu.snu.ac.kr/sdhj/index.jsp?type=hj/GK14746_00IM0001_136b.jpg","1867_수북면_136b")</f>
        <v>1867_수북면_136b</v>
      </c>
      <c r="B1942" s="4">
        <v>1867</v>
      </c>
      <c r="C1942" s="4" t="s">
        <v>7553</v>
      </c>
      <c r="D1942" s="4" t="s">
        <v>7554</v>
      </c>
      <c r="E1942" s="4">
        <v>1941</v>
      </c>
      <c r="F1942" s="5">
        <v>7</v>
      </c>
      <c r="G1942" s="5" t="s">
        <v>4149</v>
      </c>
      <c r="H1942" s="5" t="s">
        <v>4150</v>
      </c>
      <c r="I1942" s="5">
        <v>44</v>
      </c>
      <c r="L1942" s="5">
        <v>1</v>
      </c>
      <c r="M1942" s="4" t="s">
        <v>7150</v>
      </c>
      <c r="N1942" s="4" t="s">
        <v>7151</v>
      </c>
      <c r="S1942" s="5" t="s">
        <v>254</v>
      </c>
      <c r="T1942" s="5" t="s">
        <v>255</v>
      </c>
      <c r="Y1942" s="5" t="s">
        <v>5122</v>
      </c>
      <c r="Z1942" s="5" t="s">
        <v>5123</v>
      </c>
      <c r="AC1942" s="5">
        <v>34</v>
      </c>
      <c r="AD1942" s="5" t="s">
        <v>340</v>
      </c>
      <c r="AE1942" s="5" t="s">
        <v>341</v>
      </c>
    </row>
    <row r="1943" spans="1:72" ht="13.5" customHeight="1">
      <c r="A1943" s="7" t="str">
        <f>HYPERLINK("http://kyu.snu.ac.kr/sdhj/index.jsp?type=hj/GK14746_00IM0001_136b.jpg","1867_수북면_136b")</f>
        <v>1867_수북면_136b</v>
      </c>
      <c r="B1943" s="4">
        <v>1867</v>
      </c>
      <c r="C1943" s="4" t="s">
        <v>7553</v>
      </c>
      <c r="D1943" s="4" t="s">
        <v>7554</v>
      </c>
      <c r="E1943" s="4">
        <v>1942</v>
      </c>
      <c r="F1943" s="5">
        <v>7</v>
      </c>
      <c r="G1943" s="5" t="s">
        <v>4149</v>
      </c>
      <c r="H1943" s="5" t="s">
        <v>4150</v>
      </c>
      <c r="I1943" s="5">
        <v>44</v>
      </c>
      <c r="L1943" s="5">
        <v>1</v>
      </c>
      <c r="M1943" s="4" t="s">
        <v>7150</v>
      </c>
      <c r="N1943" s="4" t="s">
        <v>7151</v>
      </c>
      <c r="S1943" s="5" t="s">
        <v>296</v>
      </c>
      <c r="T1943" s="5" t="s">
        <v>297</v>
      </c>
      <c r="Y1943" s="5" t="s">
        <v>1696</v>
      </c>
      <c r="Z1943" s="5" t="s">
        <v>1697</v>
      </c>
      <c r="AC1943" s="5">
        <v>54</v>
      </c>
      <c r="AD1943" s="5" t="s">
        <v>970</v>
      </c>
      <c r="AE1943" s="5" t="s">
        <v>971</v>
      </c>
    </row>
    <row r="1944" spans="1:72" ht="13.5" customHeight="1">
      <c r="A1944" s="7" t="str">
        <f>HYPERLINK("http://kyu.snu.ac.kr/sdhj/index.jsp?type=hj/GK14746_00IM0001_136b.jpg","1867_수북면_136b")</f>
        <v>1867_수북면_136b</v>
      </c>
      <c r="B1944" s="4">
        <v>1867</v>
      </c>
      <c r="C1944" s="4" t="s">
        <v>7553</v>
      </c>
      <c r="D1944" s="4" t="s">
        <v>7554</v>
      </c>
      <c r="E1944" s="4">
        <v>1943</v>
      </c>
      <c r="F1944" s="5">
        <v>7</v>
      </c>
      <c r="G1944" s="5" t="s">
        <v>4149</v>
      </c>
      <c r="H1944" s="5" t="s">
        <v>4150</v>
      </c>
      <c r="I1944" s="5">
        <v>44</v>
      </c>
      <c r="L1944" s="5">
        <v>2</v>
      </c>
      <c r="M1944" s="4" t="s">
        <v>7160</v>
      </c>
      <c r="N1944" s="4" t="s">
        <v>7149</v>
      </c>
      <c r="T1944" s="5" t="s">
        <v>7490</v>
      </c>
      <c r="U1944" s="5" t="s">
        <v>369</v>
      </c>
      <c r="V1944" s="5" t="s">
        <v>370</v>
      </c>
      <c r="W1944" s="5" t="s">
        <v>78</v>
      </c>
      <c r="X1944" s="5" t="s">
        <v>79</v>
      </c>
      <c r="Y1944" s="5" t="s">
        <v>7161</v>
      </c>
      <c r="Z1944" s="5" t="s">
        <v>7162</v>
      </c>
      <c r="AC1944" s="5">
        <v>60</v>
      </c>
      <c r="AD1944" s="5" t="s">
        <v>537</v>
      </c>
      <c r="AE1944" s="5" t="s">
        <v>538</v>
      </c>
      <c r="AJ1944" s="5" t="s">
        <v>35</v>
      </c>
      <c r="AK1944" s="5" t="s">
        <v>36</v>
      </c>
      <c r="AL1944" s="5" t="s">
        <v>160</v>
      </c>
      <c r="AM1944" s="5" t="s">
        <v>161</v>
      </c>
      <c r="AT1944" s="5" t="s">
        <v>369</v>
      </c>
      <c r="AU1944" s="5" t="s">
        <v>370</v>
      </c>
      <c r="AV1944" s="5" t="s">
        <v>7163</v>
      </c>
      <c r="AW1944" s="5" t="s">
        <v>7164</v>
      </c>
      <c r="BG1944" s="5" t="s">
        <v>369</v>
      </c>
      <c r="BH1944" s="5" t="s">
        <v>370</v>
      </c>
      <c r="BI1944" s="5" t="s">
        <v>7165</v>
      </c>
      <c r="BJ1944" s="5" t="s">
        <v>4928</v>
      </c>
      <c r="BK1944" s="5" t="s">
        <v>369</v>
      </c>
      <c r="BL1944" s="5" t="s">
        <v>370</v>
      </c>
      <c r="BM1944" s="5" t="s">
        <v>7166</v>
      </c>
      <c r="BN1944" s="5" t="s">
        <v>7167</v>
      </c>
      <c r="BO1944" s="5" t="s">
        <v>369</v>
      </c>
      <c r="BP1944" s="5" t="s">
        <v>370</v>
      </c>
      <c r="BQ1944" s="5" t="s">
        <v>4445</v>
      </c>
      <c r="BR1944" s="5" t="s">
        <v>4446</v>
      </c>
      <c r="BS1944" s="5" t="s">
        <v>160</v>
      </c>
      <c r="BT1944" s="5" t="s">
        <v>161</v>
      </c>
    </row>
    <row r="1945" spans="1:72" ht="13.5" customHeight="1">
      <c r="A1945" s="7" t="str">
        <f>HYPERLINK("http://kyu.snu.ac.kr/sdhj/index.jsp?type=hj/GK14746_00IM0001_136b.jpg","1867_수북면_136b")</f>
        <v>1867_수북면_136b</v>
      </c>
      <c r="B1945" s="4">
        <v>1867</v>
      </c>
      <c r="C1945" s="4" t="s">
        <v>7716</v>
      </c>
      <c r="D1945" s="4" t="s">
        <v>7717</v>
      </c>
      <c r="E1945" s="4">
        <v>1944</v>
      </c>
      <c r="F1945" s="5">
        <v>7</v>
      </c>
      <c r="G1945" s="5" t="s">
        <v>4149</v>
      </c>
      <c r="H1945" s="5" t="s">
        <v>4150</v>
      </c>
      <c r="I1945" s="5">
        <v>44</v>
      </c>
      <c r="L1945" s="5">
        <v>2</v>
      </c>
      <c r="M1945" s="4" t="s">
        <v>7160</v>
      </c>
      <c r="N1945" s="4" t="s">
        <v>7149</v>
      </c>
      <c r="S1945" s="5" t="s">
        <v>114</v>
      </c>
      <c r="T1945" s="5" t="s">
        <v>115</v>
      </c>
      <c r="Y1945" s="5" t="s">
        <v>6730</v>
      </c>
      <c r="Z1945" s="5" t="s">
        <v>6731</v>
      </c>
      <c r="AC1945" s="5">
        <v>37</v>
      </c>
      <c r="AD1945" s="5" t="s">
        <v>414</v>
      </c>
      <c r="AE1945" s="5" t="s">
        <v>415</v>
      </c>
    </row>
    <row r="1946" spans="1:72" ht="13.5" customHeight="1">
      <c r="A1946" s="7" t="str">
        <f>HYPERLINK("http://kyu.snu.ac.kr/sdhj/index.jsp?type=hj/GK14746_00IM0001_136b.jpg","1867_수북면_136b")</f>
        <v>1867_수북면_136b</v>
      </c>
      <c r="B1946" s="4">
        <v>1867</v>
      </c>
      <c r="C1946" s="4" t="s">
        <v>7493</v>
      </c>
      <c r="D1946" s="4" t="s">
        <v>7494</v>
      </c>
      <c r="E1946" s="4">
        <v>1945</v>
      </c>
      <c r="F1946" s="5">
        <v>7</v>
      </c>
      <c r="G1946" s="5" t="s">
        <v>4149</v>
      </c>
      <c r="H1946" s="5" t="s">
        <v>4150</v>
      </c>
      <c r="I1946" s="5">
        <v>44</v>
      </c>
      <c r="L1946" s="5">
        <v>2</v>
      </c>
      <c r="M1946" s="4" t="s">
        <v>7160</v>
      </c>
      <c r="N1946" s="4" t="s">
        <v>7149</v>
      </c>
      <c r="S1946" s="5" t="s">
        <v>114</v>
      </c>
      <c r="T1946" s="5" t="s">
        <v>115</v>
      </c>
      <c r="Y1946" s="5" t="s">
        <v>7168</v>
      </c>
      <c r="Z1946" s="5" t="s">
        <v>7169</v>
      </c>
      <c r="AC1946" s="5">
        <v>29</v>
      </c>
      <c r="AD1946" s="5" t="s">
        <v>120</v>
      </c>
      <c r="AE1946" s="5" t="s">
        <v>121</v>
      </c>
    </row>
    <row r="1947" spans="1:72" ht="13.5" customHeight="1">
      <c r="A1947" s="7" t="str">
        <f>HYPERLINK("http://kyu.snu.ac.kr/sdhj/index.jsp?type=hj/GK14746_00IM0001_136b.jpg","1867_수북면_136b")</f>
        <v>1867_수북면_136b</v>
      </c>
      <c r="B1947" s="4">
        <v>1867</v>
      </c>
      <c r="C1947" s="4" t="s">
        <v>7493</v>
      </c>
      <c r="D1947" s="4" t="s">
        <v>7494</v>
      </c>
      <c r="E1947" s="4">
        <v>1946</v>
      </c>
      <c r="F1947" s="5">
        <v>7</v>
      </c>
      <c r="G1947" s="5" t="s">
        <v>4149</v>
      </c>
      <c r="H1947" s="5" t="s">
        <v>4150</v>
      </c>
      <c r="I1947" s="5">
        <v>44</v>
      </c>
      <c r="L1947" s="5">
        <v>3</v>
      </c>
      <c r="M1947" s="4" t="s">
        <v>7170</v>
      </c>
      <c r="N1947" s="4" t="s">
        <v>7171</v>
      </c>
      <c r="O1947" s="5" t="s">
        <v>14</v>
      </c>
      <c r="P1947" s="5" t="s">
        <v>15</v>
      </c>
      <c r="T1947" s="5" t="s">
        <v>7818</v>
      </c>
      <c r="U1947" s="5" t="s">
        <v>7102</v>
      </c>
      <c r="V1947" s="5" t="s">
        <v>7103</v>
      </c>
      <c r="W1947" s="5" t="s">
        <v>192</v>
      </c>
      <c r="X1947" s="5" t="s">
        <v>193</v>
      </c>
      <c r="Y1947" s="5" t="s">
        <v>7172</v>
      </c>
      <c r="Z1947" s="5" t="s">
        <v>7173</v>
      </c>
      <c r="AC1947" s="5">
        <v>49</v>
      </c>
      <c r="AD1947" s="5" t="s">
        <v>312</v>
      </c>
      <c r="AE1947" s="5" t="s">
        <v>313</v>
      </c>
      <c r="AJ1947" s="5" t="s">
        <v>35</v>
      </c>
      <c r="AK1947" s="5" t="s">
        <v>36</v>
      </c>
      <c r="AL1947" s="5" t="s">
        <v>477</v>
      </c>
      <c r="AM1947" s="5" t="s">
        <v>478</v>
      </c>
      <c r="AT1947" s="5" t="s">
        <v>7105</v>
      </c>
      <c r="AU1947" s="5" t="s">
        <v>7106</v>
      </c>
      <c r="AV1947" s="5" t="s">
        <v>2418</v>
      </c>
      <c r="AW1947" s="5" t="s">
        <v>2419</v>
      </c>
      <c r="BG1947" s="5" t="s">
        <v>8531</v>
      </c>
      <c r="BH1947" s="5" t="s">
        <v>7110</v>
      </c>
      <c r="BI1947" s="5" t="s">
        <v>6975</v>
      </c>
      <c r="BJ1947" s="5" t="s">
        <v>6976</v>
      </c>
      <c r="BK1947" s="5" t="s">
        <v>7111</v>
      </c>
      <c r="BL1947" s="5" t="s">
        <v>7112</v>
      </c>
      <c r="BM1947" s="5" t="s">
        <v>6977</v>
      </c>
      <c r="BN1947" s="5" t="s">
        <v>2389</v>
      </c>
      <c r="BO1947" s="5" t="s">
        <v>4589</v>
      </c>
      <c r="BP1947" s="5" t="s">
        <v>2349</v>
      </c>
      <c r="BQ1947" s="5" t="s">
        <v>7174</v>
      </c>
      <c r="BR1947" s="5" t="s">
        <v>7175</v>
      </c>
      <c r="BS1947" s="5" t="s">
        <v>1861</v>
      </c>
      <c r="BT1947" s="5" t="s">
        <v>648</v>
      </c>
    </row>
    <row r="1948" spans="1:72" ht="13.5" customHeight="1">
      <c r="A1948" s="7" t="str">
        <f>HYPERLINK("http://kyu.snu.ac.kr/sdhj/index.jsp?type=hj/GK14746_00IM0001_136b.jpg","1867_수북면_136b")</f>
        <v>1867_수북면_136b</v>
      </c>
      <c r="B1948" s="4">
        <v>1867</v>
      </c>
      <c r="C1948" s="4" t="s">
        <v>8424</v>
      </c>
      <c r="D1948" s="4" t="s">
        <v>8425</v>
      </c>
      <c r="E1948" s="4">
        <v>1947</v>
      </c>
      <c r="F1948" s="5">
        <v>7</v>
      </c>
      <c r="G1948" s="5" t="s">
        <v>4149</v>
      </c>
      <c r="H1948" s="5" t="s">
        <v>4150</v>
      </c>
      <c r="I1948" s="5">
        <v>44</v>
      </c>
      <c r="L1948" s="5">
        <v>3</v>
      </c>
      <c r="M1948" s="4" t="s">
        <v>7170</v>
      </c>
      <c r="N1948" s="4" t="s">
        <v>7171</v>
      </c>
      <c r="S1948" s="5" t="s">
        <v>96</v>
      </c>
      <c r="T1948" s="5" t="s">
        <v>97</v>
      </c>
      <c r="W1948" s="5" t="s">
        <v>78</v>
      </c>
      <c r="X1948" s="5" t="s">
        <v>79</v>
      </c>
      <c r="Y1948" s="5" t="s">
        <v>22</v>
      </c>
      <c r="Z1948" s="5" t="s">
        <v>23</v>
      </c>
      <c r="AC1948" s="5">
        <v>48</v>
      </c>
      <c r="AD1948" s="5" t="s">
        <v>226</v>
      </c>
      <c r="AE1948" s="5" t="s">
        <v>227</v>
      </c>
      <c r="AJ1948" s="5" t="s">
        <v>35</v>
      </c>
      <c r="AK1948" s="5" t="s">
        <v>36</v>
      </c>
      <c r="AL1948" s="5" t="s">
        <v>160</v>
      </c>
      <c r="AM1948" s="5" t="s">
        <v>161</v>
      </c>
      <c r="AT1948" s="5" t="s">
        <v>4589</v>
      </c>
      <c r="AU1948" s="5" t="s">
        <v>2349</v>
      </c>
      <c r="AV1948" s="5" t="s">
        <v>4332</v>
      </c>
      <c r="AW1948" s="5" t="s">
        <v>4333</v>
      </c>
      <c r="BG1948" s="5" t="s">
        <v>8532</v>
      </c>
      <c r="BH1948" s="5" t="s">
        <v>8533</v>
      </c>
      <c r="BI1948" s="5" t="s">
        <v>7176</v>
      </c>
      <c r="BJ1948" s="5" t="s">
        <v>7177</v>
      </c>
      <c r="BK1948" s="5" t="s">
        <v>4589</v>
      </c>
      <c r="BL1948" s="5" t="s">
        <v>2349</v>
      </c>
      <c r="BM1948" s="5" t="s">
        <v>7178</v>
      </c>
      <c r="BN1948" s="5" t="s">
        <v>7179</v>
      </c>
      <c r="BO1948" s="5" t="s">
        <v>4589</v>
      </c>
      <c r="BP1948" s="5" t="s">
        <v>2349</v>
      </c>
      <c r="BQ1948" s="5" t="s">
        <v>7180</v>
      </c>
      <c r="BR1948" s="5" t="s">
        <v>8534</v>
      </c>
      <c r="BS1948" s="5" t="s">
        <v>468</v>
      </c>
      <c r="BT1948" s="5" t="s">
        <v>469</v>
      </c>
    </row>
    <row r="1949" spans="1:72" ht="13.5" customHeight="1">
      <c r="A1949" s="7" t="str">
        <f>HYPERLINK("http://kyu.snu.ac.kr/sdhj/index.jsp?type=hj/GK14746_00IM0001_136b.jpg","1867_수북면_136b")</f>
        <v>1867_수북면_136b</v>
      </c>
      <c r="B1949" s="4">
        <v>1867</v>
      </c>
      <c r="C1949" s="4" t="s">
        <v>8535</v>
      </c>
      <c r="D1949" s="4" t="s">
        <v>8536</v>
      </c>
      <c r="E1949" s="4">
        <v>1948</v>
      </c>
      <c r="F1949" s="5">
        <v>7</v>
      </c>
      <c r="G1949" s="5" t="s">
        <v>4149</v>
      </c>
      <c r="H1949" s="5" t="s">
        <v>4150</v>
      </c>
      <c r="I1949" s="5">
        <v>44</v>
      </c>
      <c r="L1949" s="5">
        <v>3</v>
      </c>
      <c r="M1949" s="4" t="s">
        <v>7170</v>
      </c>
      <c r="N1949" s="4" t="s">
        <v>7171</v>
      </c>
      <c r="S1949" s="5" t="s">
        <v>114</v>
      </c>
      <c r="T1949" s="5" t="s">
        <v>115</v>
      </c>
      <c r="U1949" s="5" t="s">
        <v>7181</v>
      </c>
      <c r="V1949" s="5" t="s">
        <v>7182</v>
      </c>
      <c r="Y1949" s="5" t="s">
        <v>7183</v>
      </c>
      <c r="Z1949" s="5" t="s">
        <v>6167</v>
      </c>
      <c r="AC1949" s="5">
        <v>19</v>
      </c>
      <c r="AD1949" s="5" t="s">
        <v>216</v>
      </c>
      <c r="AE1949" s="5" t="s">
        <v>217</v>
      </c>
    </row>
    <row r="1950" spans="1:72" ht="13.5" customHeight="1">
      <c r="A1950" s="7" t="str">
        <f>HYPERLINK("http://kyu.snu.ac.kr/sdhj/index.jsp?type=hj/GK14746_00IM0001_136b.jpg","1867_수북면_136b")</f>
        <v>1867_수북면_136b</v>
      </c>
      <c r="B1950" s="4">
        <v>1867</v>
      </c>
      <c r="C1950" s="4" t="s">
        <v>7505</v>
      </c>
      <c r="D1950" s="4" t="s">
        <v>7506</v>
      </c>
      <c r="E1950" s="4">
        <v>1949</v>
      </c>
      <c r="F1950" s="5">
        <v>7</v>
      </c>
      <c r="G1950" s="5" t="s">
        <v>4149</v>
      </c>
      <c r="H1950" s="5" t="s">
        <v>4150</v>
      </c>
      <c r="I1950" s="5">
        <v>44</v>
      </c>
      <c r="L1950" s="5">
        <v>4</v>
      </c>
      <c r="M1950" s="4" t="s">
        <v>7184</v>
      </c>
      <c r="N1950" s="4" t="s">
        <v>7185</v>
      </c>
      <c r="T1950" s="5" t="s">
        <v>7514</v>
      </c>
      <c r="U1950" s="5" t="s">
        <v>369</v>
      </c>
      <c r="V1950" s="5" t="s">
        <v>370</v>
      </c>
      <c r="W1950" s="5" t="s">
        <v>210</v>
      </c>
      <c r="X1950" s="5" t="s">
        <v>211</v>
      </c>
      <c r="Y1950" s="5" t="s">
        <v>7186</v>
      </c>
      <c r="Z1950" s="5" t="s">
        <v>6553</v>
      </c>
      <c r="AC1950" s="5">
        <v>41</v>
      </c>
      <c r="AD1950" s="5" t="s">
        <v>126</v>
      </c>
      <c r="AE1950" s="5" t="s">
        <v>127</v>
      </c>
      <c r="AJ1950" s="5" t="s">
        <v>35</v>
      </c>
      <c r="AK1950" s="5" t="s">
        <v>36</v>
      </c>
      <c r="AL1950" s="5" t="s">
        <v>365</v>
      </c>
      <c r="AM1950" s="5" t="s">
        <v>366</v>
      </c>
      <c r="AT1950" s="5" t="s">
        <v>369</v>
      </c>
      <c r="AU1950" s="5" t="s">
        <v>370</v>
      </c>
      <c r="AV1950" s="5" t="s">
        <v>7187</v>
      </c>
      <c r="AW1950" s="5" t="s">
        <v>7188</v>
      </c>
      <c r="BG1950" s="5" t="s">
        <v>369</v>
      </c>
      <c r="BH1950" s="5" t="s">
        <v>370</v>
      </c>
      <c r="BI1950" s="5" t="s">
        <v>7189</v>
      </c>
      <c r="BJ1950" s="5" t="s">
        <v>7190</v>
      </c>
      <c r="BK1950" s="5" t="s">
        <v>369</v>
      </c>
      <c r="BL1950" s="5" t="s">
        <v>370</v>
      </c>
      <c r="BM1950" s="5" t="s">
        <v>7191</v>
      </c>
      <c r="BN1950" s="5" t="s">
        <v>7192</v>
      </c>
      <c r="BO1950" s="5" t="s">
        <v>369</v>
      </c>
      <c r="BP1950" s="5" t="s">
        <v>370</v>
      </c>
      <c r="BQ1950" s="5" t="s">
        <v>7193</v>
      </c>
      <c r="BR1950" s="5" t="s">
        <v>7194</v>
      </c>
      <c r="BS1950" s="5" t="s">
        <v>154</v>
      </c>
      <c r="BT1950" s="5" t="s">
        <v>155</v>
      </c>
    </row>
    <row r="1951" spans="1:72" ht="13.5" customHeight="1">
      <c r="A1951" s="7" t="str">
        <f>HYPERLINK("http://kyu.snu.ac.kr/sdhj/index.jsp?type=hj/GK14746_00IM0001_136b.jpg","1867_수북면_136b")</f>
        <v>1867_수북면_136b</v>
      </c>
      <c r="B1951" s="4">
        <v>1867</v>
      </c>
      <c r="C1951" s="4" t="s">
        <v>7522</v>
      </c>
      <c r="D1951" s="4" t="s">
        <v>7523</v>
      </c>
      <c r="E1951" s="4">
        <v>1950</v>
      </c>
      <c r="F1951" s="5">
        <v>7</v>
      </c>
      <c r="G1951" s="5" t="s">
        <v>4149</v>
      </c>
      <c r="H1951" s="5" t="s">
        <v>4150</v>
      </c>
      <c r="I1951" s="5">
        <v>44</v>
      </c>
      <c r="L1951" s="5">
        <v>4</v>
      </c>
      <c r="M1951" s="4" t="s">
        <v>7184</v>
      </c>
      <c r="N1951" s="4" t="s">
        <v>7185</v>
      </c>
      <c r="S1951" s="5" t="s">
        <v>96</v>
      </c>
      <c r="T1951" s="5" t="s">
        <v>97</v>
      </c>
      <c r="W1951" s="5" t="s">
        <v>78</v>
      </c>
      <c r="X1951" s="5" t="s">
        <v>79</v>
      </c>
      <c r="Y1951" s="5" t="s">
        <v>22</v>
      </c>
      <c r="Z1951" s="5" t="s">
        <v>23</v>
      </c>
      <c r="AC1951" s="5">
        <v>38</v>
      </c>
      <c r="AD1951" s="5" t="s">
        <v>374</v>
      </c>
      <c r="AE1951" s="5" t="s">
        <v>375</v>
      </c>
      <c r="AJ1951" s="5" t="s">
        <v>35</v>
      </c>
      <c r="AK1951" s="5" t="s">
        <v>36</v>
      </c>
      <c r="AL1951" s="5" t="s">
        <v>160</v>
      </c>
      <c r="AM1951" s="5" t="s">
        <v>161</v>
      </c>
    </row>
    <row r="1952" spans="1:72" ht="13.5" customHeight="1">
      <c r="A1952" s="7" t="str">
        <f>HYPERLINK("http://kyu.snu.ac.kr/sdhj/index.jsp?type=hj/GK14746_00IM0001_136b.jpg","1867_수북면_136b")</f>
        <v>1867_수북면_136b</v>
      </c>
      <c r="B1952" s="4">
        <v>1867</v>
      </c>
      <c r="C1952" s="4" t="s">
        <v>7522</v>
      </c>
      <c r="D1952" s="4" t="s">
        <v>7523</v>
      </c>
      <c r="E1952" s="4">
        <v>1951</v>
      </c>
      <c r="F1952" s="5">
        <v>7</v>
      </c>
      <c r="G1952" s="5" t="s">
        <v>4149</v>
      </c>
      <c r="H1952" s="5" t="s">
        <v>4150</v>
      </c>
      <c r="I1952" s="5">
        <v>44</v>
      </c>
      <c r="L1952" s="5">
        <v>4</v>
      </c>
      <c r="M1952" s="4" t="s">
        <v>7184</v>
      </c>
      <c r="N1952" s="4" t="s">
        <v>7185</v>
      </c>
      <c r="S1952" s="5" t="s">
        <v>254</v>
      </c>
      <c r="T1952" s="5" t="s">
        <v>255</v>
      </c>
      <c r="Y1952" s="5" t="s">
        <v>4480</v>
      </c>
      <c r="Z1952" s="5" t="s">
        <v>4481</v>
      </c>
      <c r="AC1952" s="5">
        <v>30</v>
      </c>
      <c r="AD1952" s="5" t="s">
        <v>1197</v>
      </c>
      <c r="AE1952" s="5" t="s">
        <v>1198</v>
      </c>
    </row>
    <row r="1953" spans="1:72" ht="13.5" customHeight="1">
      <c r="A1953" s="7" t="str">
        <f>HYPERLINK("http://kyu.snu.ac.kr/sdhj/index.jsp?type=hj/GK14746_00IM0001_136b.jpg","1867_수북면_136b")</f>
        <v>1867_수북면_136b</v>
      </c>
      <c r="B1953" s="4">
        <v>1867</v>
      </c>
      <c r="C1953" s="4" t="s">
        <v>7522</v>
      </c>
      <c r="D1953" s="4" t="s">
        <v>7523</v>
      </c>
      <c r="E1953" s="4">
        <v>1952</v>
      </c>
      <c r="F1953" s="5">
        <v>7</v>
      </c>
      <c r="G1953" s="5" t="s">
        <v>4149</v>
      </c>
      <c r="H1953" s="5" t="s">
        <v>4150</v>
      </c>
      <c r="I1953" s="5">
        <v>44</v>
      </c>
      <c r="L1953" s="5">
        <v>5</v>
      </c>
      <c r="M1953" s="4" t="s">
        <v>7195</v>
      </c>
      <c r="N1953" s="4" t="s">
        <v>7196</v>
      </c>
      <c r="T1953" s="5" t="s">
        <v>7514</v>
      </c>
      <c r="U1953" s="5" t="s">
        <v>369</v>
      </c>
      <c r="V1953" s="5" t="s">
        <v>370</v>
      </c>
      <c r="W1953" s="5" t="s">
        <v>78</v>
      </c>
      <c r="X1953" s="5" t="s">
        <v>79</v>
      </c>
      <c r="Y1953" s="5" t="s">
        <v>338</v>
      </c>
      <c r="Z1953" s="5" t="s">
        <v>339</v>
      </c>
      <c r="AC1953" s="5">
        <v>66</v>
      </c>
      <c r="AD1953" s="5" t="s">
        <v>1006</v>
      </c>
      <c r="AE1953" s="5" t="s">
        <v>1007</v>
      </c>
      <c r="AJ1953" s="5" t="s">
        <v>35</v>
      </c>
      <c r="AK1953" s="5" t="s">
        <v>36</v>
      </c>
      <c r="AL1953" s="5" t="s">
        <v>160</v>
      </c>
      <c r="AM1953" s="5" t="s">
        <v>161</v>
      </c>
      <c r="AT1953" s="5" t="s">
        <v>369</v>
      </c>
      <c r="AU1953" s="5" t="s">
        <v>370</v>
      </c>
      <c r="AV1953" s="5" t="s">
        <v>7197</v>
      </c>
      <c r="AW1953" s="5" t="s">
        <v>7198</v>
      </c>
      <c r="BG1953" s="5" t="s">
        <v>369</v>
      </c>
      <c r="BH1953" s="5" t="s">
        <v>370</v>
      </c>
      <c r="BI1953" s="5" t="s">
        <v>7199</v>
      </c>
      <c r="BJ1953" s="5" t="s">
        <v>7200</v>
      </c>
      <c r="BK1953" s="5" t="s">
        <v>369</v>
      </c>
      <c r="BL1953" s="5" t="s">
        <v>370</v>
      </c>
      <c r="BM1953" s="5" t="s">
        <v>4747</v>
      </c>
      <c r="BN1953" s="5" t="s">
        <v>4748</v>
      </c>
      <c r="BO1953" s="5" t="s">
        <v>369</v>
      </c>
      <c r="BP1953" s="5" t="s">
        <v>370</v>
      </c>
      <c r="BQ1953" s="5" t="s">
        <v>7201</v>
      </c>
      <c r="BR1953" s="5" t="s">
        <v>5073</v>
      </c>
      <c r="BS1953" s="5" t="s">
        <v>428</v>
      </c>
      <c r="BT1953" s="5" t="s">
        <v>429</v>
      </c>
    </row>
    <row r="1954" spans="1:72" ht="13.5" customHeight="1">
      <c r="A1954" s="7" t="str">
        <f>HYPERLINK("http://kyu.snu.ac.kr/sdhj/index.jsp?type=hj/GK14746_00IM0001_136b.jpg","1867_수북면_136b")</f>
        <v>1867_수북면_136b</v>
      </c>
      <c r="B1954" s="4">
        <v>1867</v>
      </c>
      <c r="C1954" s="4" t="s">
        <v>7571</v>
      </c>
      <c r="D1954" s="4" t="s">
        <v>7572</v>
      </c>
      <c r="E1954" s="4">
        <v>1953</v>
      </c>
      <c r="F1954" s="5">
        <v>7</v>
      </c>
      <c r="G1954" s="5" t="s">
        <v>4149</v>
      </c>
      <c r="H1954" s="5" t="s">
        <v>4150</v>
      </c>
      <c r="I1954" s="5">
        <v>44</v>
      </c>
      <c r="L1954" s="5">
        <v>5</v>
      </c>
      <c r="M1954" s="4" t="s">
        <v>7195</v>
      </c>
      <c r="N1954" s="4" t="s">
        <v>7196</v>
      </c>
      <c r="S1954" s="5" t="s">
        <v>96</v>
      </c>
      <c r="T1954" s="5" t="s">
        <v>97</v>
      </c>
      <c r="W1954" s="5" t="s">
        <v>4192</v>
      </c>
      <c r="X1954" s="5" t="s">
        <v>8330</v>
      </c>
      <c r="Y1954" s="5" t="s">
        <v>22</v>
      </c>
      <c r="Z1954" s="5" t="s">
        <v>23</v>
      </c>
      <c r="AC1954" s="5">
        <v>47</v>
      </c>
      <c r="AD1954" s="5" t="s">
        <v>353</v>
      </c>
      <c r="AE1954" s="5" t="s">
        <v>354</v>
      </c>
      <c r="AJ1954" s="5" t="s">
        <v>35</v>
      </c>
      <c r="AK1954" s="5" t="s">
        <v>36</v>
      </c>
      <c r="AL1954" s="5" t="s">
        <v>3060</v>
      </c>
      <c r="AM1954" s="5" t="s">
        <v>534</v>
      </c>
      <c r="AT1954" s="5" t="s">
        <v>369</v>
      </c>
      <c r="AU1954" s="5" t="s">
        <v>370</v>
      </c>
      <c r="AV1954" s="5" t="s">
        <v>4876</v>
      </c>
      <c r="AW1954" s="5" t="s">
        <v>4877</v>
      </c>
      <c r="BG1954" s="5" t="s">
        <v>369</v>
      </c>
      <c r="BH1954" s="5" t="s">
        <v>370</v>
      </c>
      <c r="BI1954" s="5" t="s">
        <v>7202</v>
      </c>
      <c r="BJ1954" s="5" t="s">
        <v>7203</v>
      </c>
      <c r="BK1954" s="5" t="s">
        <v>369</v>
      </c>
      <c r="BL1954" s="5" t="s">
        <v>370</v>
      </c>
      <c r="BM1954" s="5" t="s">
        <v>1782</v>
      </c>
      <c r="BN1954" s="5" t="s">
        <v>1783</v>
      </c>
      <c r="BO1954" s="5" t="s">
        <v>369</v>
      </c>
      <c r="BP1954" s="5" t="s">
        <v>370</v>
      </c>
      <c r="BQ1954" s="5" t="s">
        <v>7204</v>
      </c>
      <c r="BR1954" s="5" t="s">
        <v>7205</v>
      </c>
      <c r="BS1954" s="5" t="s">
        <v>428</v>
      </c>
      <c r="BT1954" s="5" t="s">
        <v>429</v>
      </c>
    </row>
    <row r="1955" spans="1:72" ht="13.5" customHeight="1">
      <c r="A1955" s="7" t="str">
        <f>HYPERLINK("http://kyu.snu.ac.kr/sdhj/index.jsp?type=hj/GK14746_00IM0001_136b.jpg","1867_수북면_136b")</f>
        <v>1867_수북면_136b</v>
      </c>
      <c r="B1955" s="4">
        <v>1867</v>
      </c>
      <c r="C1955" s="4" t="s">
        <v>7505</v>
      </c>
      <c r="D1955" s="4" t="s">
        <v>7506</v>
      </c>
      <c r="E1955" s="4">
        <v>1954</v>
      </c>
      <c r="F1955" s="5">
        <v>7</v>
      </c>
      <c r="G1955" s="5" t="s">
        <v>4149</v>
      </c>
      <c r="H1955" s="5" t="s">
        <v>4150</v>
      </c>
      <c r="I1955" s="5">
        <v>44</v>
      </c>
      <c r="L1955" s="5">
        <v>5</v>
      </c>
      <c r="M1955" s="4" t="s">
        <v>7195</v>
      </c>
      <c r="N1955" s="4" t="s">
        <v>7196</v>
      </c>
      <c r="S1955" s="5" t="s">
        <v>114</v>
      </c>
      <c r="T1955" s="5" t="s">
        <v>115</v>
      </c>
      <c r="Y1955" s="5" t="s">
        <v>4480</v>
      </c>
      <c r="Z1955" s="5" t="s">
        <v>4481</v>
      </c>
      <c r="AC1955" s="5">
        <v>27</v>
      </c>
      <c r="AD1955" s="5" t="s">
        <v>174</v>
      </c>
      <c r="AE1955" s="5" t="s">
        <v>175</v>
      </c>
    </row>
    <row r="1956" spans="1:72" ht="13.5" customHeight="1">
      <c r="A1956" s="7" t="str">
        <f>HYPERLINK("http://kyu.snu.ac.kr/sdhj/index.jsp?type=hj/GK14746_00IM0001_136b.jpg","1867_수북면_136b")</f>
        <v>1867_수북면_136b</v>
      </c>
      <c r="B1956" s="4">
        <v>1867</v>
      </c>
      <c r="C1956" s="4" t="s">
        <v>7522</v>
      </c>
      <c r="D1956" s="4" t="s">
        <v>7523</v>
      </c>
      <c r="E1956" s="4">
        <v>1955</v>
      </c>
      <c r="F1956" s="5">
        <v>7</v>
      </c>
      <c r="G1956" s="5" t="s">
        <v>4149</v>
      </c>
      <c r="H1956" s="5" t="s">
        <v>4150</v>
      </c>
      <c r="I1956" s="5">
        <v>44</v>
      </c>
      <c r="L1956" s="5">
        <v>5</v>
      </c>
      <c r="M1956" s="4" t="s">
        <v>7195</v>
      </c>
      <c r="N1956" s="4" t="s">
        <v>7196</v>
      </c>
      <c r="S1956" s="5" t="s">
        <v>114</v>
      </c>
      <c r="T1956" s="5" t="s">
        <v>115</v>
      </c>
      <c r="Y1956" s="5" t="s">
        <v>4202</v>
      </c>
      <c r="Z1956" s="5" t="s">
        <v>2820</v>
      </c>
      <c r="AC1956" s="5">
        <v>25</v>
      </c>
      <c r="AD1956" s="5" t="s">
        <v>573</v>
      </c>
      <c r="AE1956" s="5" t="s">
        <v>574</v>
      </c>
    </row>
    <row r="1957" spans="1:72" ht="13.5" customHeight="1">
      <c r="A1957" s="7" t="str">
        <f>HYPERLINK("http://kyu.snu.ac.kr/sdhj/index.jsp?type=hj/GK14746_00IM0001_137a.jpg","1867_수북면_137a")</f>
        <v>1867_수북면_137a</v>
      </c>
      <c r="B1957" s="4">
        <v>1867</v>
      </c>
      <c r="C1957" s="4" t="s">
        <v>7522</v>
      </c>
      <c r="D1957" s="4" t="s">
        <v>7523</v>
      </c>
      <c r="E1957" s="4">
        <v>1956</v>
      </c>
      <c r="F1957" s="5">
        <v>7</v>
      </c>
      <c r="G1957" s="5" t="s">
        <v>4149</v>
      </c>
      <c r="H1957" s="5" t="s">
        <v>4150</v>
      </c>
      <c r="I1957" s="5">
        <v>45</v>
      </c>
      <c r="J1957" s="5" t="s">
        <v>7206</v>
      </c>
      <c r="K1957" s="5" t="s">
        <v>7207</v>
      </c>
      <c r="L1957" s="5">
        <v>1</v>
      </c>
      <c r="M1957" s="4" t="s">
        <v>7206</v>
      </c>
      <c r="N1957" s="4" t="s">
        <v>7207</v>
      </c>
      <c r="T1957" s="5" t="s">
        <v>7860</v>
      </c>
      <c r="U1957" s="5" t="s">
        <v>369</v>
      </c>
      <c r="V1957" s="5" t="s">
        <v>370</v>
      </c>
      <c r="W1957" s="5" t="s">
        <v>6312</v>
      </c>
      <c r="X1957" s="5" t="s">
        <v>6313</v>
      </c>
      <c r="Y1957" s="5" t="s">
        <v>7208</v>
      </c>
      <c r="Z1957" s="5" t="s">
        <v>7209</v>
      </c>
      <c r="AC1957" s="5">
        <v>40</v>
      </c>
      <c r="AD1957" s="5" t="s">
        <v>649</v>
      </c>
      <c r="AE1957" s="5" t="s">
        <v>650</v>
      </c>
      <c r="AJ1957" s="5" t="s">
        <v>35</v>
      </c>
      <c r="AK1957" s="5" t="s">
        <v>36</v>
      </c>
      <c r="AL1957" s="5" t="s">
        <v>477</v>
      </c>
      <c r="AM1957" s="5" t="s">
        <v>478</v>
      </c>
      <c r="AT1957" s="5" t="s">
        <v>369</v>
      </c>
      <c r="AU1957" s="5" t="s">
        <v>370</v>
      </c>
      <c r="AV1957" s="5" t="s">
        <v>7210</v>
      </c>
      <c r="AW1957" s="5" t="s">
        <v>7211</v>
      </c>
      <c r="BG1957" s="5" t="s">
        <v>369</v>
      </c>
      <c r="BH1957" s="5" t="s">
        <v>370</v>
      </c>
      <c r="BI1957" s="5" t="s">
        <v>6322</v>
      </c>
      <c r="BJ1957" s="5" t="s">
        <v>6323</v>
      </c>
      <c r="BK1957" s="5" t="s">
        <v>369</v>
      </c>
      <c r="BL1957" s="5" t="s">
        <v>370</v>
      </c>
      <c r="BM1957" s="5" t="s">
        <v>7212</v>
      </c>
      <c r="BN1957" s="5" t="s">
        <v>7213</v>
      </c>
      <c r="BO1957" s="5" t="s">
        <v>369</v>
      </c>
      <c r="BP1957" s="5" t="s">
        <v>370</v>
      </c>
      <c r="BQ1957" s="5" t="s">
        <v>7214</v>
      </c>
      <c r="BR1957" s="5" t="s">
        <v>7215</v>
      </c>
      <c r="BS1957" s="5" t="s">
        <v>190</v>
      </c>
      <c r="BT1957" s="5" t="s">
        <v>191</v>
      </c>
    </row>
    <row r="1958" spans="1:72" ht="13.5" customHeight="1">
      <c r="A1958" s="7" t="str">
        <f>HYPERLINK("http://kyu.snu.ac.kr/sdhj/index.jsp?type=hj/GK14746_00IM0001_137a.jpg","1867_수북면_137a")</f>
        <v>1867_수북면_137a</v>
      </c>
      <c r="B1958" s="4">
        <v>1867</v>
      </c>
      <c r="C1958" s="4" t="s">
        <v>8192</v>
      </c>
      <c r="D1958" s="4" t="s">
        <v>8193</v>
      </c>
      <c r="E1958" s="4">
        <v>1957</v>
      </c>
      <c r="F1958" s="5">
        <v>7</v>
      </c>
      <c r="G1958" s="5" t="s">
        <v>4149</v>
      </c>
      <c r="H1958" s="5" t="s">
        <v>4150</v>
      </c>
      <c r="I1958" s="5">
        <v>45</v>
      </c>
      <c r="L1958" s="5">
        <v>1</v>
      </c>
      <c r="M1958" s="4" t="s">
        <v>7206</v>
      </c>
      <c r="N1958" s="4" t="s">
        <v>7207</v>
      </c>
      <c r="S1958" s="5" t="s">
        <v>254</v>
      </c>
      <c r="T1958" s="5" t="s">
        <v>255</v>
      </c>
      <c r="Y1958" s="5" t="s">
        <v>4878</v>
      </c>
      <c r="Z1958" s="5" t="s">
        <v>4879</v>
      </c>
      <c r="AC1958" s="5">
        <v>31</v>
      </c>
      <c r="AD1958" s="5" t="s">
        <v>324</v>
      </c>
      <c r="AE1958" s="5" t="s">
        <v>325</v>
      </c>
    </row>
    <row r="1959" spans="1:72" ht="13.5" customHeight="1">
      <c r="A1959" s="7" t="str">
        <f>HYPERLINK("http://kyu.snu.ac.kr/sdhj/index.jsp?type=hj/GK14746_00IM0001_137a.jpg","1867_수북면_137a")</f>
        <v>1867_수북면_137a</v>
      </c>
      <c r="B1959" s="4">
        <v>1867</v>
      </c>
      <c r="C1959" s="4" t="s">
        <v>7863</v>
      </c>
      <c r="D1959" s="4" t="s">
        <v>7864</v>
      </c>
      <c r="E1959" s="4">
        <v>1958</v>
      </c>
      <c r="F1959" s="5">
        <v>7</v>
      </c>
      <c r="G1959" s="5" t="s">
        <v>4149</v>
      </c>
      <c r="H1959" s="5" t="s">
        <v>4150</v>
      </c>
      <c r="I1959" s="5">
        <v>45</v>
      </c>
      <c r="L1959" s="5">
        <v>1</v>
      </c>
      <c r="M1959" s="4" t="s">
        <v>7206</v>
      </c>
      <c r="N1959" s="4" t="s">
        <v>7207</v>
      </c>
      <c r="S1959" s="5" t="s">
        <v>124</v>
      </c>
      <c r="T1959" s="5" t="s">
        <v>125</v>
      </c>
      <c r="AC1959" s="5">
        <v>8</v>
      </c>
      <c r="AD1959" s="5" t="s">
        <v>328</v>
      </c>
      <c r="AE1959" s="5" t="s">
        <v>329</v>
      </c>
    </row>
    <row r="1960" spans="1:72" ht="13.5" customHeight="1">
      <c r="A1960" s="7" t="str">
        <f>HYPERLINK("http://kyu.snu.ac.kr/sdhj/index.jsp?type=hj/GK14746_00IM0001_137a.jpg","1867_수북면_137a")</f>
        <v>1867_수북면_137a</v>
      </c>
      <c r="B1960" s="4">
        <v>1867</v>
      </c>
      <c r="C1960" s="4" t="s">
        <v>7863</v>
      </c>
      <c r="D1960" s="4" t="s">
        <v>7864</v>
      </c>
      <c r="E1960" s="4">
        <v>1959</v>
      </c>
      <c r="F1960" s="5">
        <v>7</v>
      </c>
      <c r="G1960" s="5" t="s">
        <v>4149</v>
      </c>
      <c r="H1960" s="5" t="s">
        <v>4150</v>
      </c>
      <c r="I1960" s="5">
        <v>45</v>
      </c>
      <c r="L1960" s="5">
        <v>2</v>
      </c>
      <c r="M1960" s="4" t="s">
        <v>7216</v>
      </c>
      <c r="N1960" s="4" t="s">
        <v>7217</v>
      </c>
      <c r="T1960" s="5" t="s">
        <v>8537</v>
      </c>
      <c r="U1960" s="5" t="s">
        <v>369</v>
      </c>
      <c r="V1960" s="5" t="s">
        <v>370</v>
      </c>
      <c r="W1960" s="5" t="s">
        <v>336</v>
      </c>
      <c r="X1960" s="5" t="s">
        <v>337</v>
      </c>
      <c r="Y1960" s="5" t="s">
        <v>7218</v>
      </c>
      <c r="Z1960" s="5" t="s">
        <v>7219</v>
      </c>
      <c r="AC1960" s="5">
        <v>45</v>
      </c>
      <c r="AD1960" s="5" t="s">
        <v>503</v>
      </c>
      <c r="AE1960" s="5" t="s">
        <v>504</v>
      </c>
      <c r="AJ1960" s="5" t="s">
        <v>35</v>
      </c>
      <c r="AK1960" s="5" t="s">
        <v>36</v>
      </c>
      <c r="AL1960" s="5" t="s">
        <v>342</v>
      </c>
      <c r="AM1960" s="5" t="s">
        <v>343</v>
      </c>
      <c r="AT1960" s="5" t="s">
        <v>369</v>
      </c>
      <c r="AU1960" s="5" t="s">
        <v>370</v>
      </c>
      <c r="AV1960" s="5" t="s">
        <v>7220</v>
      </c>
      <c r="AW1960" s="5" t="s">
        <v>4495</v>
      </c>
      <c r="BG1960" s="5" t="s">
        <v>369</v>
      </c>
      <c r="BH1960" s="5" t="s">
        <v>370</v>
      </c>
      <c r="BI1960" s="5" t="s">
        <v>5839</v>
      </c>
      <c r="BJ1960" s="5" t="s">
        <v>3433</v>
      </c>
      <c r="BK1960" s="5" t="s">
        <v>369</v>
      </c>
      <c r="BL1960" s="5" t="s">
        <v>370</v>
      </c>
      <c r="BM1960" s="5" t="s">
        <v>5840</v>
      </c>
      <c r="BN1960" s="5" t="s">
        <v>3435</v>
      </c>
      <c r="BO1960" s="5" t="s">
        <v>369</v>
      </c>
      <c r="BP1960" s="5" t="s">
        <v>370</v>
      </c>
      <c r="BQ1960" s="5" t="s">
        <v>3436</v>
      </c>
      <c r="BR1960" s="5" t="s">
        <v>3437</v>
      </c>
      <c r="BS1960" s="5" t="s">
        <v>3060</v>
      </c>
      <c r="BT1960" s="5" t="s">
        <v>534</v>
      </c>
    </row>
    <row r="1961" spans="1:72" ht="13.5" customHeight="1">
      <c r="A1961" s="7" t="str">
        <f>HYPERLINK("http://kyu.snu.ac.kr/sdhj/index.jsp?type=hj/GK14746_00IM0001_137a.jpg","1867_수북면_137a")</f>
        <v>1867_수북면_137a</v>
      </c>
      <c r="B1961" s="4">
        <v>1867</v>
      </c>
      <c r="C1961" s="4" t="s">
        <v>7659</v>
      </c>
      <c r="D1961" s="4" t="s">
        <v>7660</v>
      </c>
      <c r="E1961" s="4">
        <v>1960</v>
      </c>
      <c r="F1961" s="5">
        <v>7</v>
      </c>
      <c r="G1961" s="5" t="s">
        <v>4149</v>
      </c>
      <c r="H1961" s="5" t="s">
        <v>4150</v>
      </c>
      <c r="I1961" s="5">
        <v>45</v>
      </c>
      <c r="L1961" s="5">
        <v>2</v>
      </c>
      <c r="M1961" s="4" t="s">
        <v>7216</v>
      </c>
      <c r="N1961" s="4" t="s">
        <v>7217</v>
      </c>
      <c r="S1961" s="5" t="s">
        <v>114</v>
      </c>
      <c r="T1961" s="5" t="s">
        <v>115</v>
      </c>
      <c r="Y1961" s="5" t="s">
        <v>7221</v>
      </c>
      <c r="Z1961" s="5" t="s">
        <v>7222</v>
      </c>
      <c r="AC1961" s="5">
        <v>27</v>
      </c>
      <c r="AD1961" s="5" t="s">
        <v>174</v>
      </c>
      <c r="AE1961" s="5" t="s">
        <v>175</v>
      </c>
    </row>
    <row r="1962" spans="1:72" ht="13.5" customHeight="1">
      <c r="A1962" s="7" t="str">
        <f>HYPERLINK("http://kyu.snu.ac.kr/sdhj/index.jsp?type=hj/GK14746_00IM0001_137a.jpg","1867_수북면_137a")</f>
        <v>1867_수북면_137a</v>
      </c>
      <c r="B1962" s="4">
        <v>1867</v>
      </c>
      <c r="C1962" s="4" t="s">
        <v>8386</v>
      </c>
      <c r="D1962" s="4" t="s">
        <v>8387</v>
      </c>
      <c r="E1962" s="4">
        <v>1961</v>
      </c>
      <c r="F1962" s="5">
        <v>7</v>
      </c>
      <c r="G1962" s="5" t="s">
        <v>4149</v>
      </c>
      <c r="H1962" s="5" t="s">
        <v>4150</v>
      </c>
      <c r="I1962" s="5">
        <v>45</v>
      </c>
      <c r="L1962" s="5">
        <v>3</v>
      </c>
      <c r="M1962" s="4" t="s">
        <v>7223</v>
      </c>
      <c r="N1962" s="4" t="s">
        <v>7224</v>
      </c>
      <c r="T1962" s="5" t="s">
        <v>8184</v>
      </c>
      <c r="U1962" s="5" t="s">
        <v>369</v>
      </c>
      <c r="V1962" s="5" t="s">
        <v>370</v>
      </c>
      <c r="W1962" s="5" t="s">
        <v>336</v>
      </c>
      <c r="X1962" s="5" t="s">
        <v>337</v>
      </c>
      <c r="Y1962" s="5" t="s">
        <v>7225</v>
      </c>
      <c r="Z1962" s="5" t="s">
        <v>7226</v>
      </c>
      <c r="AC1962" s="5">
        <v>54</v>
      </c>
      <c r="AD1962" s="5" t="s">
        <v>970</v>
      </c>
      <c r="AE1962" s="5" t="s">
        <v>971</v>
      </c>
      <c r="AJ1962" s="5" t="s">
        <v>35</v>
      </c>
      <c r="AK1962" s="5" t="s">
        <v>36</v>
      </c>
      <c r="AL1962" s="5" t="s">
        <v>342</v>
      </c>
      <c r="AM1962" s="5" t="s">
        <v>343</v>
      </c>
      <c r="AT1962" s="5" t="s">
        <v>369</v>
      </c>
      <c r="AU1962" s="5" t="s">
        <v>370</v>
      </c>
      <c r="AV1962" s="5" t="s">
        <v>7227</v>
      </c>
      <c r="AW1962" s="5" t="s">
        <v>7228</v>
      </c>
      <c r="BG1962" s="5" t="s">
        <v>369</v>
      </c>
      <c r="BH1962" s="5" t="s">
        <v>370</v>
      </c>
      <c r="BI1962" s="5" t="s">
        <v>7229</v>
      </c>
      <c r="BJ1962" s="5" t="s">
        <v>7230</v>
      </c>
      <c r="BK1962" s="5" t="s">
        <v>369</v>
      </c>
      <c r="BL1962" s="5" t="s">
        <v>370</v>
      </c>
      <c r="BM1962" s="5" t="s">
        <v>7231</v>
      </c>
      <c r="BN1962" s="5" t="s">
        <v>7232</v>
      </c>
      <c r="BO1962" s="5" t="s">
        <v>369</v>
      </c>
      <c r="BP1962" s="5" t="s">
        <v>370</v>
      </c>
      <c r="BQ1962" s="5" t="s">
        <v>3665</v>
      </c>
      <c r="BR1962" s="5" t="s">
        <v>3666</v>
      </c>
      <c r="BS1962" s="5" t="s">
        <v>160</v>
      </c>
      <c r="BT1962" s="5" t="s">
        <v>161</v>
      </c>
    </row>
    <row r="1963" spans="1:72" ht="13.5" customHeight="1">
      <c r="A1963" s="7" t="str">
        <f>HYPERLINK("http://kyu.snu.ac.kr/sdhj/index.jsp?type=hj/GK14746_00IM0001_137a.jpg","1867_수북면_137a")</f>
        <v>1867_수북면_137a</v>
      </c>
      <c r="B1963" s="4">
        <v>1867</v>
      </c>
      <c r="C1963" s="4" t="s">
        <v>7520</v>
      </c>
      <c r="D1963" s="4" t="s">
        <v>7521</v>
      </c>
      <c r="E1963" s="4">
        <v>1962</v>
      </c>
      <c r="F1963" s="5">
        <v>7</v>
      </c>
      <c r="G1963" s="5" t="s">
        <v>4149</v>
      </c>
      <c r="H1963" s="5" t="s">
        <v>4150</v>
      </c>
      <c r="I1963" s="5">
        <v>45</v>
      </c>
      <c r="L1963" s="5">
        <v>3</v>
      </c>
      <c r="M1963" s="4" t="s">
        <v>7223</v>
      </c>
      <c r="N1963" s="4" t="s">
        <v>7224</v>
      </c>
      <c r="S1963" s="5" t="s">
        <v>254</v>
      </c>
      <c r="T1963" s="5" t="s">
        <v>255</v>
      </c>
      <c r="Y1963" s="5" t="s">
        <v>7233</v>
      </c>
      <c r="Z1963" s="5" t="s">
        <v>7234</v>
      </c>
      <c r="AC1963" s="5">
        <v>38</v>
      </c>
      <c r="AD1963" s="5" t="s">
        <v>374</v>
      </c>
      <c r="AE1963" s="5" t="s">
        <v>375</v>
      </c>
    </row>
    <row r="1964" spans="1:72" ht="13.5" customHeight="1">
      <c r="A1964" s="7" t="str">
        <f>HYPERLINK("http://kyu.snu.ac.kr/sdhj/index.jsp?type=hj/GK14746_00IM0001_137a.jpg","1867_수북면_137a")</f>
        <v>1867_수북면_137a</v>
      </c>
      <c r="B1964" s="4">
        <v>1867</v>
      </c>
      <c r="C1964" s="4" t="s">
        <v>7703</v>
      </c>
      <c r="D1964" s="4" t="s">
        <v>7704</v>
      </c>
      <c r="E1964" s="4">
        <v>1963</v>
      </c>
      <c r="F1964" s="5">
        <v>7</v>
      </c>
      <c r="G1964" s="5" t="s">
        <v>4149</v>
      </c>
      <c r="H1964" s="5" t="s">
        <v>4150</v>
      </c>
      <c r="I1964" s="5">
        <v>45</v>
      </c>
      <c r="L1964" s="5">
        <v>3</v>
      </c>
      <c r="M1964" s="4" t="s">
        <v>7223</v>
      </c>
      <c r="N1964" s="4" t="s">
        <v>7224</v>
      </c>
      <c r="S1964" s="5" t="s">
        <v>124</v>
      </c>
      <c r="T1964" s="5" t="s">
        <v>125</v>
      </c>
      <c r="AC1964" s="5">
        <v>24</v>
      </c>
      <c r="AD1964" s="5" t="s">
        <v>268</v>
      </c>
      <c r="AE1964" s="5" t="s">
        <v>269</v>
      </c>
    </row>
    <row r="1965" spans="1:72" ht="13.5" customHeight="1">
      <c r="A1965" s="7" t="str">
        <f>HYPERLINK("http://kyu.snu.ac.kr/sdhj/index.jsp?type=hj/GK14746_00IM0001_137a.jpg","1867_수북면_137a")</f>
        <v>1867_수북면_137a</v>
      </c>
      <c r="B1965" s="4">
        <v>1867</v>
      </c>
      <c r="C1965" s="4" t="s">
        <v>7703</v>
      </c>
      <c r="D1965" s="4" t="s">
        <v>7704</v>
      </c>
      <c r="E1965" s="4">
        <v>1964</v>
      </c>
      <c r="F1965" s="5">
        <v>7</v>
      </c>
      <c r="G1965" s="5" t="s">
        <v>4149</v>
      </c>
      <c r="H1965" s="5" t="s">
        <v>4150</v>
      </c>
      <c r="I1965" s="5">
        <v>45</v>
      </c>
      <c r="L1965" s="5">
        <v>4</v>
      </c>
      <c r="M1965" s="4" t="s">
        <v>7235</v>
      </c>
      <c r="N1965" s="4" t="s">
        <v>7236</v>
      </c>
      <c r="T1965" s="5" t="s">
        <v>7514</v>
      </c>
      <c r="U1965" s="5" t="s">
        <v>369</v>
      </c>
      <c r="V1965" s="5" t="s">
        <v>370</v>
      </c>
      <c r="W1965" s="5" t="s">
        <v>78</v>
      </c>
      <c r="X1965" s="5" t="s">
        <v>79</v>
      </c>
      <c r="Y1965" s="5" t="s">
        <v>7237</v>
      </c>
      <c r="Z1965" s="5" t="s">
        <v>7238</v>
      </c>
      <c r="AC1965" s="5">
        <v>64</v>
      </c>
      <c r="AD1965" s="5" t="s">
        <v>100</v>
      </c>
      <c r="AE1965" s="5" t="s">
        <v>101</v>
      </c>
      <c r="AJ1965" s="5" t="s">
        <v>35</v>
      </c>
      <c r="AK1965" s="5" t="s">
        <v>36</v>
      </c>
      <c r="AL1965" s="5" t="s">
        <v>160</v>
      </c>
      <c r="AM1965" s="5" t="s">
        <v>161</v>
      </c>
      <c r="AT1965" s="5" t="s">
        <v>369</v>
      </c>
      <c r="AU1965" s="5" t="s">
        <v>370</v>
      </c>
      <c r="AV1965" s="5" t="s">
        <v>7239</v>
      </c>
      <c r="AW1965" s="5" t="s">
        <v>6701</v>
      </c>
      <c r="BG1965" s="5" t="s">
        <v>369</v>
      </c>
      <c r="BH1965" s="5" t="s">
        <v>370</v>
      </c>
      <c r="BI1965" s="5" t="s">
        <v>7199</v>
      </c>
      <c r="BJ1965" s="5" t="s">
        <v>7200</v>
      </c>
      <c r="BK1965" s="5" t="s">
        <v>369</v>
      </c>
      <c r="BL1965" s="5" t="s">
        <v>370</v>
      </c>
      <c r="BM1965" s="5" t="s">
        <v>4747</v>
      </c>
      <c r="BN1965" s="5" t="s">
        <v>4748</v>
      </c>
      <c r="BO1965" s="5" t="s">
        <v>369</v>
      </c>
      <c r="BP1965" s="5" t="s">
        <v>370</v>
      </c>
      <c r="BQ1965" s="5" t="s">
        <v>5072</v>
      </c>
      <c r="BR1965" s="5" t="s">
        <v>5073</v>
      </c>
      <c r="BS1965" s="5" t="s">
        <v>428</v>
      </c>
      <c r="BT1965" s="5" t="s">
        <v>429</v>
      </c>
    </row>
    <row r="1966" spans="1:72" ht="13.5" customHeight="1">
      <c r="A1966" s="7" t="str">
        <f>HYPERLINK("http://kyu.snu.ac.kr/sdhj/index.jsp?type=hj/GK14746_00IM0001_137a.jpg","1867_수북면_137a")</f>
        <v>1867_수북면_137a</v>
      </c>
      <c r="B1966" s="4">
        <v>1867</v>
      </c>
      <c r="C1966" s="4" t="s">
        <v>7571</v>
      </c>
      <c r="D1966" s="4" t="s">
        <v>7572</v>
      </c>
      <c r="E1966" s="4">
        <v>1965</v>
      </c>
      <c r="F1966" s="5">
        <v>7</v>
      </c>
      <c r="G1966" s="5" t="s">
        <v>4149</v>
      </c>
      <c r="H1966" s="5" t="s">
        <v>4150</v>
      </c>
      <c r="I1966" s="5">
        <v>45</v>
      </c>
      <c r="L1966" s="5">
        <v>4</v>
      </c>
      <c r="M1966" s="4" t="s">
        <v>7235</v>
      </c>
      <c r="N1966" s="4" t="s">
        <v>7236</v>
      </c>
      <c r="S1966" s="5" t="s">
        <v>254</v>
      </c>
      <c r="T1966" s="5" t="s">
        <v>255</v>
      </c>
      <c r="Y1966" s="5" t="s">
        <v>4216</v>
      </c>
      <c r="Z1966" s="5" t="s">
        <v>4217</v>
      </c>
      <c r="AC1966" s="5">
        <v>47</v>
      </c>
      <c r="AD1966" s="5" t="s">
        <v>353</v>
      </c>
      <c r="AE1966" s="5" t="s">
        <v>354</v>
      </c>
    </row>
    <row r="1967" spans="1:72" ht="13.5" customHeight="1">
      <c r="A1967" s="7" t="str">
        <f>HYPERLINK("http://kyu.snu.ac.kr/sdhj/index.jsp?type=hj/GK14746_00IM0001_137a.jpg","1867_수북면_137a")</f>
        <v>1867_수북면_137a</v>
      </c>
      <c r="B1967" s="4">
        <v>1867</v>
      </c>
      <c r="C1967" s="4" t="s">
        <v>7522</v>
      </c>
      <c r="D1967" s="4" t="s">
        <v>7523</v>
      </c>
      <c r="E1967" s="4">
        <v>1966</v>
      </c>
      <c r="F1967" s="5">
        <v>7</v>
      </c>
      <c r="G1967" s="5" t="s">
        <v>4149</v>
      </c>
      <c r="H1967" s="5" t="s">
        <v>4150</v>
      </c>
      <c r="I1967" s="5">
        <v>45</v>
      </c>
      <c r="L1967" s="5">
        <v>4</v>
      </c>
      <c r="M1967" s="4" t="s">
        <v>7235</v>
      </c>
      <c r="N1967" s="4" t="s">
        <v>7236</v>
      </c>
      <c r="S1967" s="5" t="s">
        <v>124</v>
      </c>
      <c r="T1967" s="5" t="s">
        <v>125</v>
      </c>
      <c r="AC1967" s="5">
        <v>13</v>
      </c>
      <c r="AD1967" s="5" t="s">
        <v>140</v>
      </c>
      <c r="AE1967" s="5" t="s">
        <v>141</v>
      </c>
    </row>
    <row r="1968" spans="1:72" ht="13.5" customHeight="1">
      <c r="A1968" s="7" t="str">
        <f>HYPERLINK("http://kyu.snu.ac.kr/sdhj/index.jsp?type=hj/GK14746_00IM0001_137a.jpg","1867_수북면_137a")</f>
        <v>1867_수북면_137a</v>
      </c>
      <c r="B1968" s="4">
        <v>1867</v>
      </c>
      <c r="C1968" s="4" t="s">
        <v>7522</v>
      </c>
      <c r="D1968" s="4" t="s">
        <v>7523</v>
      </c>
      <c r="E1968" s="4">
        <v>1967</v>
      </c>
      <c r="F1968" s="5">
        <v>7</v>
      </c>
      <c r="G1968" s="5" t="s">
        <v>4149</v>
      </c>
      <c r="H1968" s="5" t="s">
        <v>4150</v>
      </c>
      <c r="I1968" s="5">
        <v>45</v>
      </c>
      <c r="L1968" s="5">
        <v>4</v>
      </c>
      <c r="M1968" s="4" t="s">
        <v>7235</v>
      </c>
      <c r="N1968" s="4" t="s">
        <v>7236</v>
      </c>
      <c r="S1968" s="5" t="s">
        <v>124</v>
      </c>
      <c r="T1968" s="5" t="s">
        <v>125</v>
      </c>
      <c r="AC1968" s="5">
        <v>18</v>
      </c>
      <c r="AD1968" s="5" t="s">
        <v>888</v>
      </c>
      <c r="AE1968" s="5" t="s">
        <v>889</v>
      </c>
    </row>
    <row r="1969" spans="1:72" ht="13.5" customHeight="1">
      <c r="A1969" s="7" t="str">
        <f>HYPERLINK("http://kyu.snu.ac.kr/sdhj/index.jsp?type=hj/GK14746_00IM0001_137a.jpg","1867_수북면_137a")</f>
        <v>1867_수북면_137a</v>
      </c>
      <c r="B1969" s="4">
        <v>1867</v>
      </c>
      <c r="C1969" s="4" t="s">
        <v>7522</v>
      </c>
      <c r="D1969" s="4" t="s">
        <v>7523</v>
      </c>
      <c r="E1969" s="4">
        <v>1968</v>
      </c>
      <c r="F1969" s="5">
        <v>7</v>
      </c>
      <c r="G1969" s="5" t="s">
        <v>4149</v>
      </c>
      <c r="H1969" s="5" t="s">
        <v>4150</v>
      </c>
      <c r="I1969" s="5">
        <v>45</v>
      </c>
      <c r="L1969" s="5">
        <v>5</v>
      </c>
      <c r="M1969" s="4" t="s">
        <v>7240</v>
      </c>
      <c r="N1969" s="4" t="s">
        <v>7241</v>
      </c>
      <c r="T1969" s="5" t="s">
        <v>8538</v>
      </c>
      <c r="U1969" s="5" t="s">
        <v>369</v>
      </c>
      <c r="V1969" s="5" t="s">
        <v>370</v>
      </c>
      <c r="W1969" s="5" t="s">
        <v>595</v>
      </c>
      <c r="X1969" s="5" t="s">
        <v>596</v>
      </c>
      <c r="Y1969" s="5" t="s">
        <v>7242</v>
      </c>
      <c r="Z1969" s="5" t="s">
        <v>7243</v>
      </c>
      <c r="AC1969" s="5">
        <v>44</v>
      </c>
      <c r="AD1969" s="5" t="s">
        <v>583</v>
      </c>
      <c r="AE1969" s="5" t="s">
        <v>584</v>
      </c>
      <c r="AJ1969" s="5" t="s">
        <v>35</v>
      </c>
      <c r="AK1969" s="5" t="s">
        <v>36</v>
      </c>
      <c r="AL1969" s="5" t="s">
        <v>428</v>
      </c>
      <c r="AM1969" s="5" t="s">
        <v>429</v>
      </c>
      <c r="AT1969" s="5" t="s">
        <v>369</v>
      </c>
      <c r="AU1969" s="5" t="s">
        <v>370</v>
      </c>
      <c r="AV1969" s="5" t="s">
        <v>7244</v>
      </c>
      <c r="AW1969" s="5" t="s">
        <v>7245</v>
      </c>
      <c r="BG1969" s="5" t="s">
        <v>369</v>
      </c>
      <c r="BH1969" s="5" t="s">
        <v>370</v>
      </c>
      <c r="BI1969" s="5" t="s">
        <v>7246</v>
      </c>
      <c r="BJ1969" s="5" t="s">
        <v>7247</v>
      </c>
      <c r="BK1969" s="5" t="s">
        <v>369</v>
      </c>
      <c r="BL1969" s="5" t="s">
        <v>370</v>
      </c>
      <c r="BM1969" s="5" t="s">
        <v>755</v>
      </c>
      <c r="BN1969" s="5" t="s">
        <v>756</v>
      </c>
      <c r="BO1969" s="5" t="s">
        <v>369</v>
      </c>
      <c r="BP1969" s="5" t="s">
        <v>370</v>
      </c>
      <c r="BQ1969" s="5" t="s">
        <v>7248</v>
      </c>
      <c r="BR1969" s="5" t="s">
        <v>7249</v>
      </c>
      <c r="BS1969" s="5" t="s">
        <v>342</v>
      </c>
      <c r="BT1969" s="5" t="s">
        <v>343</v>
      </c>
    </row>
    <row r="1970" spans="1:72" ht="13.5" customHeight="1">
      <c r="A1970" s="7" t="str">
        <f>HYPERLINK("http://kyu.snu.ac.kr/sdhj/index.jsp?type=hj/GK14746_00IM0001_137a.jpg","1867_수북면_137a")</f>
        <v>1867_수북면_137a</v>
      </c>
      <c r="B1970" s="4">
        <v>1867</v>
      </c>
      <c r="C1970" s="4" t="s">
        <v>7517</v>
      </c>
      <c r="D1970" s="4" t="s">
        <v>7518</v>
      </c>
      <c r="E1970" s="4">
        <v>1969</v>
      </c>
      <c r="F1970" s="5">
        <v>7</v>
      </c>
      <c r="G1970" s="5" t="s">
        <v>4149</v>
      </c>
      <c r="H1970" s="5" t="s">
        <v>4150</v>
      </c>
      <c r="I1970" s="5">
        <v>45</v>
      </c>
      <c r="L1970" s="5">
        <v>5</v>
      </c>
      <c r="M1970" s="4" t="s">
        <v>7240</v>
      </c>
      <c r="N1970" s="4" t="s">
        <v>7241</v>
      </c>
      <c r="S1970" s="5" t="s">
        <v>96</v>
      </c>
      <c r="T1970" s="5" t="s">
        <v>97</v>
      </c>
      <c r="W1970" s="5" t="s">
        <v>78</v>
      </c>
      <c r="X1970" s="5" t="s">
        <v>79</v>
      </c>
      <c r="Y1970" s="5" t="s">
        <v>22</v>
      </c>
      <c r="Z1970" s="5" t="s">
        <v>23</v>
      </c>
      <c r="AC1970" s="5">
        <v>38</v>
      </c>
      <c r="AD1970" s="5" t="s">
        <v>374</v>
      </c>
      <c r="AE1970" s="5" t="s">
        <v>375</v>
      </c>
    </row>
    <row r="1971" spans="1:72" ht="13.5" customHeight="1">
      <c r="A1971" s="7" t="str">
        <f>HYPERLINK("http://kyu.snu.ac.kr/sdhj/index.jsp?type=hj/GK14746_00IM0001_137a.jpg","1867_수북면_137a")</f>
        <v>1867_수북면_137a</v>
      </c>
      <c r="B1971" s="4">
        <v>1867</v>
      </c>
      <c r="C1971" s="4" t="s">
        <v>7657</v>
      </c>
      <c r="D1971" s="4" t="s">
        <v>7658</v>
      </c>
      <c r="E1971" s="4">
        <v>1970</v>
      </c>
      <c r="F1971" s="5">
        <v>7</v>
      </c>
      <c r="G1971" s="5" t="s">
        <v>4149</v>
      </c>
      <c r="H1971" s="5" t="s">
        <v>4150</v>
      </c>
      <c r="I1971" s="5">
        <v>45</v>
      </c>
      <c r="L1971" s="5">
        <v>5</v>
      </c>
      <c r="M1971" s="4" t="s">
        <v>7240</v>
      </c>
      <c r="N1971" s="4" t="s">
        <v>7241</v>
      </c>
      <c r="S1971" s="5" t="s">
        <v>124</v>
      </c>
      <c r="T1971" s="5" t="s">
        <v>125</v>
      </c>
      <c r="AC1971" s="5">
        <v>11</v>
      </c>
      <c r="AD1971" s="5" t="s">
        <v>82</v>
      </c>
      <c r="AE1971" s="5" t="s">
        <v>83</v>
      </c>
    </row>
    <row r="1972" spans="1:72" ht="13.5" customHeight="1">
      <c r="A1972" s="7" t="str">
        <f>HYPERLINK("http://kyu.snu.ac.kr/sdhj/index.jsp?type=hj/GK14746_00IM0001_137a.jpg","1867_수북면_137a")</f>
        <v>1867_수북면_137a</v>
      </c>
      <c r="B1972" s="4">
        <v>1867</v>
      </c>
      <c r="C1972" s="4" t="s">
        <v>7657</v>
      </c>
      <c r="D1972" s="4" t="s">
        <v>7658</v>
      </c>
      <c r="E1972" s="4">
        <v>1971</v>
      </c>
      <c r="F1972" s="5">
        <v>7</v>
      </c>
      <c r="G1972" s="5" t="s">
        <v>4149</v>
      </c>
      <c r="H1972" s="5" t="s">
        <v>4150</v>
      </c>
      <c r="I1972" s="5">
        <v>46</v>
      </c>
      <c r="J1972" s="5" t="s">
        <v>7250</v>
      </c>
      <c r="K1972" s="5" t="s">
        <v>7251</v>
      </c>
      <c r="L1972" s="5">
        <v>1</v>
      </c>
      <c r="M1972" s="4" t="s">
        <v>7252</v>
      </c>
      <c r="N1972" s="4" t="s">
        <v>7253</v>
      </c>
      <c r="T1972" s="5" t="s">
        <v>8456</v>
      </c>
      <c r="U1972" s="5" t="s">
        <v>369</v>
      </c>
      <c r="V1972" s="5" t="s">
        <v>370</v>
      </c>
      <c r="W1972" s="5" t="s">
        <v>595</v>
      </c>
      <c r="X1972" s="5" t="s">
        <v>596</v>
      </c>
      <c r="Y1972" s="5" t="s">
        <v>7254</v>
      </c>
      <c r="Z1972" s="5" t="s">
        <v>7255</v>
      </c>
      <c r="AC1972" s="5">
        <v>50</v>
      </c>
      <c r="AD1972" s="5" t="s">
        <v>194</v>
      </c>
      <c r="AE1972" s="5" t="s">
        <v>195</v>
      </c>
      <c r="AJ1972" s="5" t="s">
        <v>35</v>
      </c>
      <c r="AK1972" s="5" t="s">
        <v>36</v>
      </c>
      <c r="AL1972" s="5" t="s">
        <v>428</v>
      </c>
      <c r="AM1972" s="5" t="s">
        <v>429</v>
      </c>
      <c r="AT1972" s="5" t="s">
        <v>369</v>
      </c>
      <c r="AU1972" s="5" t="s">
        <v>370</v>
      </c>
      <c r="AV1972" s="5" t="s">
        <v>4183</v>
      </c>
      <c r="AW1972" s="5" t="s">
        <v>3112</v>
      </c>
      <c r="BG1972" s="5" t="s">
        <v>369</v>
      </c>
      <c r="BH1972" s="5" t="s">
        <v>370</v>
      </c>
      <c r="BI1972" s="5" t="s">
        <v>4396</v>
      </c>
      <c r="BJ1972" s="5" t="s">
        <v>4185</v>
      </c>
      <c r="BK1972" s="5" t="s">
        <v>369</v>
      </c>
      <c r="BL1972" s="5" t="s">
        <v>370</v>
      </c>
      <c r="BM1972" s="5" t="s">
        <v>5901</v>
      </c>
      <c r="BN1972" s="5" t="s">
        <v>5902</v>
      </c>
      <c r="BO1972" s="5" t="s">
        <v>369</v>
      </c>
      <c r="BP1972" s="5" t="s">
        <v>370</v>
      </c>
      <c r="BQ1972" s="5" t="s">
        <v>7256</v>
      </c>
      <c r="BR1972" s="5" t="s">
        <v>7257</v>
      </c>
      <c r="BS1972" s="5" t="s">
        <v>1146</v>
      </c>
      <c r="BT1972" s="5" t="s">
        <v>1147</v>
      </c>
    </row>
    <row r="1973" spans="1:72" ht="13.5" customHeight="1">
      <c r="A1973" s="7" t="str">
        <f>HYPERLINK("http://kyu.snu.ac.kr/sdhj/index.jsp?type=hj/GK14746_00IM0001_137b.jpg","1867_수북면_137b")</f>
        <v>1867_수북면_137b</v>
      </c>
      <c r="B1973" s="4">
        <v>1867</v>
      </c>
      <c r="C1973" s="4" t="s">
        <v>7520</v>
      </c>
      <c r="D1973" s="4" t="s">
        <v>7521</v>
      </c>
      <c r="E1973" s="4">
        <v>1972</v>
      </c>
      <c r="F1973" s="5">
        <v>7</v>
      </c>
      <c r="G1973" s="5" t="s">
        <v>4149</v>
      </c>
      <c r="H1973" s="5" t="s">
        <v>4150</v>
      </c>
      <c r="I1973" s="5">
        <v>46</v>
      </c>
      <c r="L1973" s="5">
        <v>1</v>
      </c>
      <c r="M1973" s="4" t="s">
        <v>7252</v>
      </c>
      <c r="N1973" s="4" t="s">
        <v>7253</v>
      </c>
      <c r="S1973" s="5" t="s">
        <v>96</v>
      </c>
      <c r="T1973" s="5" t="s">
        <v>97</v>
      </c>
      <c r="W1973" s="5" t="s">
        <v>78</v>
      </c>
      <c r="X1973" s="5" t="s">
        <v>79</v>
      </c>
      <c r="Y1973" s="5" t="s">
        <v>22</v>
      </c>
      <c r="Z1973" s="5" t="s">
        <v>23</v>
      </c>
      <c r="AC1973" s="5">
        <v>43</v>
      </c>
      <c r="AD1973" s="5" t="s">
        <v>140</v>
      </c>
      <c r="AE1973" s="5" t="s">
        <v>141</v>
      </c>
      <c r="AJ1973" s="5" t="s">
        <v>35</v>
      </c>
      <c r="AK1973" s="5" t="s">
        <v>36</v>
      </c>
      <c r="AL1973" s="5" t="s">
        <v>160</v>
      </c>
      <c r="AM1973" s="5" t="s">
        <v>161</v>
      </c>
      <c r="AT1973" s="5" t="s">
        <v>134</v>
      </c>
      <c r="AU1973" s="5" t="s">
        <v>135</v>
      </c>
      <c r="AV1973" s="5" t="s">
        <v>7258</v>
      </c>
      <c r="AW1973" s="5" t="s">
        <v>7259</v>
      </c>
      <c r="BG1973" s="5" t="s">
        <v>7260</v>
      </c>
      <c r="BH1973" s="5" t="s">
        <v>7120</v>
      </c>
      <c r="BI1973" s="5" t="s">
        <v>1935</v>
      </c>
      <c r="BJ1973" s="5" t="s">
        <v>1936</v>
      </c>
      <c r="BK1973" s="5" t="s">
        <v>7111</v>
      </c>
      <c r="BL1973" s="5" t="s">
        <v>7112</v>
      </c>
      <c r="BM1973" s="5" t="s">
        <v>7261</v>
      </c>
      <c r="BN1973" s="5" t="s">
        <v>7262</v>
      </c>
      <c r="BO1973" s="5" t="s">
        <v>144</v>
      </c>
      <c r="BP1973" s="5" t="s">
        <v>145</v>
      </c>
      <c r="BQ1973" s="5" t="s">
        <v>7263</v>
      </c>
      <c r="BR1973" s="5" t="s">
        <v>7264</v>
      </c>
      <c r="BS1973" s="5" t="s">
        <v>342</v>
      </c>
      <c r="BT1973" s="5" t="s">
        <v>343</v>
      </c>
    </row>
    <row r="1974" spans="1:72" ht="13.5" customHeight="1">
      <c r="A1974" s="7" t="str">
        <f>HYPERLINK("http://kyu.snu.ac.kr/sdhj/index.jsp?type=hj/GK14746_00IM0001_137b.jpg","1867_수북면_137b")</f>
        <v>1867_수북면_137b</v>
      </c>
      <c r="B1974" s="4">
        <v>1867</v>
      </c>
      <c r="C1974" s="4" t="s">
        <v>7834</v>
      </c>
      <c r="D1974" s="4" t="s">
        <v>7835</v>
      </c>
      <c r="E1974" s="4">
        <v>1973</v>
      </c>
      <c r="F1974" s="5">
        <v>7</v>
      </c>
      <c r="G1974" s="5" t="s">
        <v>4149</v>
      </c>
      <c r="H1974" s="5" t="s">
        <v>4150</v>
      </c>
      <c r="I1974" s="5">
        <v>46</v>
      </c>
      <c r="L1974" s="5">
        <v>1</v>
      </c>
      <c r="M1974" s="4" t="s">
        <v>7252</v>
      </c>
      <c r="N1974" s="4" t="s">
        <v>7253</v>
      </c>
      <c r="S1974" s="5" t="s">
        <v>114</v>
      </c>
      <c r="T1974" s="5" t="s">
        <v>115</v>
      </c>
      <c r="Y1974" s="5" t="s">
        <v>7265</v>
      </c>
      <c r="Z1974" s="5" t="s">
        <v>7266</v>
      </c>
      <c r="AC1974" s="5">
        <v>12</v>
      </c>
      <c r="AD1974" s="5" t="s">
        <v>130</v>
      </c>
      <c r="AE1974" s="5" t="s">
        <v>131</v>
      </c>
    </row>
    <row r="1975" spans="1:72" ht="13.5" customHeight="1">
      <c r="A1975" s="7" t="str">
        <f>HYPERLINK("http://kyu.snu.ac.kr/sdhj/index.jsp?type=hj/GK14746_00IM0001_137b.jpg","1867_수북면_137b")</f>
        <v>1867_수북면_137b</v>
      </c>
      <c r="B1975" s="4">
        <v>1867</v>
      </c>
      <c r="C1975" s="4" t="s">
        <v>8189</v>
      </c>
      <c r="D1975" s="4" t="s">
        <v>8190</v>
      </c>
      <c r="E1975" s="4">
        <v>1974</v>
      </c>
      <c r="F1975" s="5">
        <v>7</v>
      </c>
      <c r="G1975" s="5" t="s">
        <v>4149</v>
      </c>
      <c r="H1975" s="5" t="s">
        <v>4150</v>
      </c>
      <c r="I1975" s="5">
        <v>46</v>
      </c>
      <c r="L1975" s="5">
        <v>2</v>
      </c>
      <c r="M1975" s="4" t="s">
        <v>7250</v>
      </c>
      <c r="N1975" s="4" t="s">
        <v>7251</v>
      </c>
      <c r="T1975" s="5" t="s">
        <v>7964</v>
      </c>
      <c r="U1975" s="5" t="s">
        <v>369</v>
      </c>
      <c r="V1975" s="5" t="s">
        <v>370</v>
      </c>
      <c r="W1975" s="5" t="s">
        <v>595</v>
      </c>
      <c r="X1975" s="5" t="s">
        <v>596</v>
      </c>
      <c r="Y1975" s="5" t="s">
        <v>7221</v>
      </c>
      <c r="Z1975" s="5" t="s">
        <v>7222</v>
      </c>
      <c r="AC1975" s="5">
        <v>50</v>
      </c>
      <c r="AD1975" s="5" t="s">
        <v>194</v>
      </c>
      <c r="AE1975" s="5" t="s">
        <v>195</v>
      </c>
      <c r="AJ1975" s="5" t="s">
        <v>35</v>
      </c>
      <c r="AK1975" s="5" t="s">
        <v>36</v>
      </c>
      <c r="AL1975" s="5" t="s">
        <v>428</v>
      </c>
      <c r="AM1975" s="5" t="s">
        <v>429</v>
      </c>
      <c r="AT1975" s="5" t="s">
        <v>369</v>
      </c>
      <c r="AU1975" s="5" t="s">
        <v>370</v>
      </c>
      <c r="AV1975" s="5" t="s">
        <v>7267</v>
      </c>
      <c r="AW1975" s="5" t="s">
        <v>7268</v>
      </c>
      <c r="BG1975" s="5" t="s">
        <v>369</v>
      </c>
      <c r="BH1975" s="5" t="s">
        <v>370</v>
      </c>
      <c r="BI1975" s="5" t="s">
        <v>7269</v>
      </c>
      <c r="BJ1975" s="5" t="s">
        <v>7270</v>
      </c>
      <c r="BK1975" s="5" t="s">
        <v>369</v>
      </c>
      <c r="BL1975" s="5" t="s">
        <v>370</v>
      </c>
      <c r="BM1975" s="5" t="s">
        <v>7271</v>
      </c>
      <c r="BN1975" s="5" t="s">
        <v>7272</v>
      </c>
      <c r="BO1975" s="5" t="s">
        <v>369</v>
      </c>
      <c r="BP1975" s="5" t="s">
        <v>370</v>
      </c>
      <c r="BQ1975" s="5" t="s">
        <v>7273</v>
      </c>
      <c r="BR1975" s="5" t="s">
        <v>7274</v>
      </c>
      <c r="BS1975" s="5" t="s">
        <v>342</v>
      </c>
      <c r="BT1975" s="5" t="s">
        <v>343</v>
      </c>
    </row>
    <row r="1976" spans="1:72" ht="13.5" customHeight="1">
      <c r="A1976" s="7" t="str">
        <f>HYPERLINK("http://kyu.snu.ac.kr/sdhj/index.jsp?type=hj/GK14746_00IM0001_137b.jpg","1867_수북면_137b")</f>
        <v>1867_수북면_137b</v>
      </c>
      <c r="B1976" s="4">
        <v>1867</v>
      </c>
      <c r="C1976" s="4" t="s">
        <v>7470</v>
      </c>
      <c r="D1976" s="4" t="s">
        <v>7471</v>
      </c>
      <c r="E1976" s="4">
        <v>1975</v>
      </c>
      <c r="F1976" s="5">
        <v>7</v>
      </c>
      <c r="G1976" s="5" t="s">
        <v>4149</v>
      </c>
      <c r="H1976" s="5" t="s">
        <v>4150</v>
      </c>
      <c r="I1976" s="5">
        <v>46</v>
      </c>
      <c r="L1976" s="5">
        <v>2</v>
      </c>
      <c r="M1976" s="4" t="s">
        <v>7250</v>
      </c>
      <c r="N1976" s="4" t="s">
        <v>7251</v>
      </c>
      <c r="S1976" s="5" t="s">
        <v>661</v>
      </c>
      <c r="T1976" s="5" t="s">
        <v>662</v>
      </c>
      <c r="W1976" s="5" t="s">
        <v>336</v>
      </c>
      <c r="X1976" s="5" t="s">
        <v>337</v>
      </c>
      <c r="Y1976" s="5" t="s">
        <v>22</v>
      </c>
      <c r="Z1976" s="5" t="s">
        <v>23</v>
      </c>
      <c r="AC1976" s="5">
        <v>70</v>
      </c>
      <c r="AD1976" s="5" t="s">
        <v>858</v>
      </c>
      <c r="AE1976" s="5" t="s">
        <v>859</v>
      </c>
    </row>
    <row r="1977" spans="1:72" ht="13.5" customHeight="1">
      <c r="A1977" s="7" t="str">
        <f>HYPERLINK("http://kyu.snu.ac.kr/sdhj/index.jsp?type=hj/GK14746_00IM0001_137b.jpg","1867_수북면_137b")</f>
        <v>1867_수북면_137b</v>
      </c>
      <c r="B1977" s="4">
        <v>1867</v>
      </c>
      <c r="C1977" s="4" t="s">
        <v>7621</v>
      </c>
      <c r="D1977" s="4" t="s">
        <v>7622</v>
      </c>
      <c r="E1977" s="4">
        <v>1976</v>
      </c>
      <c r="F1977" s="5">
        <v>7</v>
      </c>
      <c r="G1977" s="5" t="s">
        <v>4149</v>
      </c>
      <c r="H1977" s="5" t="s">
        <v>4150</v>
      </c>
      <c r="I1977" s="5">
        <v>46</v>
      </c>
      <c r="L1977" s="5">
        <v>2</v>
      </c>
      <c r="M1977" s="4" t="s">
        <v>7250</v>
      </c>
      <c r="N1977" s="4" t="s">
        <v>7251</v>
      </c>
      <c r="S1977" s="5" t="s">
        <v>254</v>
      </c>
      <c r="T1977" s="5" t="s">
        <v>255</v>
      </c>
      <c r="Y1977" s="5" t="s">
        <v>2418</v>
      </c>
      <c r="Z1977" s="5" t="s">
        <v>2419</v>
      </c>
      <c r="AC1977" s="5">
        <v>30</v>
      </c>
      <c r="AD1977" s="5" t="s">
        <v>1197</v>
      </c>
      <c r="AE1977" s="5" t="s">
        <v>1198</v>
      </c>
    </row>
    <row r="1978" spans="1:72" ht="13.5" customHeight="1">
      <c r="A1978" s="7" t="str">
        <f>HYPERLINK("http://kyu.snu.ac.kr/sdhj/index.jsp?type=hj/GK14746_00IM0001_137b.jpg","1867_수북면_137b")</f>
        <v>1867_수북면_137b</v>
      </c>
      <c r="B1978" s="4">
        <v>1867</v>
      </c>
      <c r="C1978" s="4" t="s">
        <v>7621</v>
      </c>
      <c r="D1978" s="4" t="s">
        <v>7622</v>
      </c>
      <c r="E1978" s="4">
        <v>1977</v>
      </c>
      <c r="F1978" s="5">
        <v>7</v>
      </c>
      <c r="G1978" s="5" t="s">
        <v>4149</v>
      </c>
      <c r="H1978" s="5" t="s">
        <v>4150</v>
      </c>
      <c r="I1978" s="5">
        <v>46</v>
      </c>
      <c r="L1978" s="5">
        <v>2</v>
      </c>
      <c r="M1978" s="4" t="s">
        <v>7250</v>
      </c>
      <c r="N1978" s="4" t="s">
        <v>7251</v>
      </c>
      <c r="S1978" s="5" t="s">
        <v>254</v>
      </c>
      <c r="T1978" s="5" t="s">
        <v>255</v>
      </c>
      <c r="Y1978" s="5" t="s">
        <v>7275</v>
      </c>
      <c r="Z1978" s="5" t="s">
        <v>7276</v>
      </c>
      <c r="AC1978" s="5">
        <v>42</v>
      </c>
      <c r="AD1978" s="5" t="s">
        <v>240</v>
      </c>
      <c r="AE1978" s="5" t="s">
        <v>241</v>
      </c>
    </row>
    <row r="1979" spans="1:72" ht="13.5" customHeight="1">
      <c r="A1979" s="7" t="str">
        <f>HYPERLINK("http://kyu.snu.ac.kr/sdhj/index.jsp?type=hj/GK14746_00IM0001_137b.jpg","1867_수북면_137b")</f>
        <v>1867_수북면_137b</v>
      </c>
      <c r="B1979" s="4">
        <v>1867</v>
      </c>
      <c r="C1979" s="4" t="s">
        <v>7621</v>
      </c>
      <c r="D1979" s="4" t="s">
        <v>7622</v>
      </c>
      <c r="E1979" s="4">
        <v>1978</v>
      </c>
      <c r="F1979" s="5">
        <v>7</v>
      </c>
      <c r="G1979" s="5" t="s">
        <v>4149</v>
      </c>
      <c r="H1979" s="5" t="s">
        <v>4150</v>
      </c>
      <c r="I1979" s="5">
        <v>46</v>
      </c>
      <c r="L1979" s="5">
        <v>3</v>
      </c>
      <c r="M1979" s="4" t="s">
        <v>7277</v>
      </c>
      <c r="N1979" s="4" t="s">
        <v>7278</v>
      </c>
      <c r="T1979" s="5" t="s">
        <v>8292</v>
      </c>
      <c r="U1979" s="5" t="s">
        <v>369</v>
      </c>
      <c r="V1979" s="5" t="s">
        <v>370</v>
      </c>
      <c r="W1979" s="5" t="s">
        <v>78</v>
      </c>
      <c r="X1979" s="5" t="s">
        <v>79</v>
      </c>
      <c r="Y1979" s="5" t="s">
        <v>7279</v>
      </c>
      <c r="Z1979" s="5" t="s">
        <v>7280</v>
      </c>
      <c r="AC1979" s="5">
        <v>40</v>
      </c>
      <c r="AD1979" s="5" t="s">
        <v>649</v>
      </c>
      <c r="AE1979" s="5" t="s">
        <v>650</v>
      </c>
      <c r="AJ1979" s="5" t="s">
        <v>35</v>
      </c>
      <c r="AK1979" s="5" t="s">
        <v>36</v>
      </c>
      <c r="AL1979" s="5" t="s">
        <v>160</v>
      </c>
      <c r="AM1979" s="5" t="s">
        <v>161</v>
      </c>
      <c r="AT1979" s="5" t="s">
        <v>369</v>
      </c>
      <c r="AU1979" s="5" t="s">
        <v>370</v>
      </c>
      <c r="AV1979" s="5" t="s">
        <v>7281</v>
      </c>
      <c r="AW1979" s="5" t="s">
        <v>7282</v>
      </c>
      <c r="BG1979" s="5" t="s">
        <v>369</v>
      </c>
      <c r="BH1979" s="5" t="s">
        <v>370</v>
      </c>
      <c r="BI1979" s="5" t="s">
        <v>6700</v>
      </c>
      <c r="BJ1979" s="5" t="s">
        <v>6701</v>
      </c>
      <c r="BK1979" s="5" t="s">
        <v>369</v>
      </c>
      <c r="BL1979" s="5" t="s">
        <v>370</v>
      </c>
      <c r="BM1979" s="5" t="s">
        <v>7199</v>
      </c>
      <c r="BN1979" s="5" t="s">
        <v>7200</v>
      </c>
      <c r="BO1979" s="5" t="s">
        <v>369</v>
      </c>
      <c r="BP1979" s="5" t="s">
        <v>370</v>
      </c>
      <c r="BQ1979" s="5" t="s">
        <v>7283</v>
      </c>
      <c r="BR1979" s="5" t="s">
        <v>7284</v>
      </c>
      <c r="BS1979" s="5" t="s">
        <v>549</v>
      </c>
      <c r="BT1979" s="5" t="s">
        <v>550</v>
      </c>
    </row>
    <row r="1980" spans="1:72" ht="13.5" customHeight="1">
      <c r="A1980" s="7" t="str">
        <f>HYPERLINK("http://kyu.snu.ac.kr/sdhj/index.jsp?type=hj/GK14746_00IM0001_137b.jpg","1867_수북면_137b")</f>
        <v>1867_수북면_137b</v>
      </c>
      <c r="B1980" s="4">
        <v>1867</v>
      </c>
      <c r="C1980" s="4" t="s">
        <v>7834</v>
      </c>
      <c r="D1980" s="4" t="s">
        <v>7835</v>
      </c>
      <c r="E1980" s="4">
        <v>1979</v>
      </c>
      <c r="F1980" s="5">
        <v>7</v>
      </c>
      <c r="G1980" s="5" t="s">
        <v>4149</v>
      </c>
      <c r="H1980" s="5" t="s">
        <v>4150</v>
      </c>
      <c r="I1980" s="5">
        <v>46</v>
      </c>
      <c r="L1980" s="5">
        <v>3</v>
      </c>
      <c r="M1980" s="4" t="s">
        <v>7277</v>
      </c>
      <c r="N1980" s="4" t="s">
        <v>7278</v>
      </c>
      <c r="S1980" s="5" t="s">
        <v>254</v>
      </c>
      <c r="T1980" s="5" t="s">
        <v>255</v>
      </c>
      <c r="Y1980" s="5" t="s">
        <v>5635</v>
      </c>
      <c r="Z1980" s="5" t="s">
        <v>5636</v>
      </c>
      <c r="AC1980" s="5">
        <v>34</v>
      </c>
      <c r="AD1980" s="5" t="s">
        <v>495</v>
      </c>
      <c r="AE1980" s="5" t="s">
        <v>496</v>
      </c>
    </row>
    <row r="1981" spans="1:72" ht="13.5" customHeight="1">
      <c r="A1981" s="7" t="str">
        <f>HYPERLINK("http://kyu.snu.ac.kr/sdhj/index.jsp?type=hj/GK14746_00IM0001_137b.jpg","1867_수북면_137b")</f>
        <v>1867_수북면_137b</v>
      </c>
      <c r="B1981" s="4">
        <v>1867</v>
      </c>
      <c r="C1981" s="4" t="s">
        <v>7888</v>
      </c>
      <c r="D1981" s="4" t="s">
        <v>7889</v>
      </c>
      <c r="E1981" s="4">
        <v>1980</v>
      </c>
      <c r="F1981" s="5">
        <v>7</v>
      </c>
      <c r="G1981" s="5" t="s">
        <v>4149</v>
      </c>
      <c r="H1981" s="5" t="s">
        <v>4150</v>
      </c>
      <c r="I1981" s="5">
        <v>46</v>
      </c>
      <c r="L1981" s="5">
        <v>3</v>
      </c>
      <c r="M1981" s="4" t="s">
        <v>7277</v>
      </c>
      <c r="N1981" s="4" t="s">
        <v>7278</v>
      </c>
      <c r="S1981" s="5" t="s">
        <v>254</v>
      </c>
      <c r="T1981" s="5" t="s">
        <v>255</v>
      </c>
      <c r="Y1981" s="5" t="s">
        <v>7285</v>
      </c>
      <c r="Z1981" s="5" t="s">
        <v>7286</v>
      </c>
      <c r="AC1981" s="5">
        <v>32</v>
      </c>
      <c r="AD1981" s="5" t="s">
        <v>158</v>
      </c>
      <c r="AE1981" s="5" t="s">
        <v>159</v>
      </c>
    </row>
    <row r="1982" spans="1:72" ht="13.5" customHeight="1">
      <c r="A1982" s="7" t="str">
        <f>HYPERLINK("http://kyu.snu.ac.kr/sdhj/index.jsp?type=hj/GK14746_00IM0001_137b.jpg","1867_수북면_137b")</f>
        <v>1867_수북면_137b</v>
      </c>
      <c r="B1982" s="4">
        <v>1867</v>
      </c>
      <c r="C1982" s="4" t="s">
        <v>7888</v>
      </c>
      <c r="D1982" s="4" t="s">
        <v>7889</v>
      </c>
      <c r="E1982" s="4">
        <v>1981</v>
      </c>
      <c r="F1982" s="5">
        <v>7</v>
      </c>
      <c r="G1982" s="5" t="s">
        <v>4149</v>
      </c>
      <c r="H1982" s="5" t="s">
        <v>4150</v>
      </c>
      <c r="I1982" s="5">
        <v>46</v>
      </c>
      <c r="L1982" s="5">
        <v>3</v>
      </c>
      <c r="M1982" s="4" t="s">
        <v>7277</v>
      </c>
      <c r="N1982" s="4" t="s">
        <v>7278</v>
      </c>
      <c r="S1982" s="5" t="s">
        <v>254</v>
      </c>
      <c r="T1982" s="5" t="s">
        <v>255</v>
      </c>
      <c r="Y1982" s="5" t="s">
        <v>3280</v>
      </c>
      <c r="Z1982" s="5" t="s">
        <v>1891</v>
      </c>
      <c r="AC1982" s="5">
        <v>27</v>
      </c>
      <c r="AD1982" s="5" t="s">
        <v>174</v>
      </c>
      <c r="AE1982" s="5" t="s">
        <v>175</v>
      </c>
    </row>
    <row r="1983" spans="1:72" ht="13.5" customHeight="1">
      <c r="A1983" s="7" t="str">
        <f>HYPERLINK("http://kyu.snu.ac.kr/sdhj/index.jsp?type=hj/GK14746_00IM0001_137b.jpg","1867_수북면_137b")</f>
        <v>1867_수북면_137b</v>
      </c>
      <c r="B1983" s="4">
        <v>1867</v>
      </c>
      <c r="C1983" s="4" t="s">
        <v>7888</v>
      </c>
      <c r="D1983" s="4" t="s">
        <v>7889</v>
      </c>
      <c r="E1983" s="4">
        <v>1982</v>
      </c>
      <c r="F1983" s="5">
        <v>7</v>
      </c>
      <c r="G1983" s="5" t="s">
        <v>4149</v>
      </c>
      <c r="H1983" s="5" t="s">
        <v>4150</v>
      </c>
      <c r="I1983" s="5">
        <v>46</v>
      </c>
      <c r="L1983" s="5">
        <v>4</v>
      </c>
      <c r="M1983" s="4" t="s">
        <v>7287</v>
      </c>
      <c r="N1983" s="4" t="s">
        <v>7288</v>
      </c>
      <c r="T1983" s="5" t="s">
        <v>7860</v>
      </c>
      <c r="U1983" s="5" t="s">
        <v>369</v>
      </c>
      <c r="V1983" s="5" t="s">
        <v>370</v>
      </c>
      <c r="W1983" s="5" t="s">
        <v>7289</v>
      </c>
      <c r="X1983" s="5" t="s">
        <v>371</v>
      </c>
      <c r="Y1983" s="5" t="s">
        <v>7290</v>
      </c>
      <c r="Z1983" s="5" t="s">
        <v>7291</v>
      </c>
      <c r="AC1983" s="5">
        <v>90</v>
      </c>
      <c r="AD1983" s="5" t="s">
        <v>1197</v>
      </c>
      <c r="AE1983" s="5" t="s">
        <v>1198</v>
      </c>
      <c r="AJ1983" s="5" t="s">
        <v>35</v>
      </c>
      <c r="AK1983" s="5" t="s">
        <v>36</v>
      </c>
      <c r="AL1983" s="5" t="s">
        <v>1710</v>
      </c>
      <c r="AM1983" s="5" t="s">
        <v>1711</v>
      </c>
      <c r="AT1983" s="5" t="s">
        <v>369</v>
      </c>
      <c r="AU1983" s="5" t="s">
        <v>370</v>
      </c>
      <c r="AV1983" s="5" t="s">
        <v>7292</v>
      </c>
      <c r="AW1983" s="5" t="s">
        <v>7293</v>
      </c>
      <c r="BG1983" s="5" t="s">
        <v>369</v>
      </c>
      <c r="BH1983" s="5" t="s">
        <v>370</v>
      </c>
      <c r="BI1983" s="5" t="s">
        <v>7294</v>
      </c>
      <c r="BJ1983" s="5" t="s">
        <v>1743</v>
      </c>
      <c r="BK1983" s="5" t="s">
        <v>369</v>
      </c>
      <c r="BL1983" s="5" t="s">
        <v>370</v>
      </c>
      <c r="BM1983" s="5" t="s">
        <v>7295</v>
      </c>
      <c r="BN1983" s="5" t="s">
        <v>7296</v>
      </c>
      <c r="BO1983" s="5" t="s">
        <v>369</v>
      </c>
      <c r="BP1983" s="5" t="s">
        <v>370</v>
      </c>
      <c r="BQ1983" s="5" t="s">
        <v>7297</v>
      </c>
      <c r="BR1983" s="5" t="s">
        <v>7298</v>
      </c>
      <c r="BS1983" s="5" t="s">
        <v>1240</v>
      </c>
      <c r="BT1983" s="5" t="s">
        <v>1241</v>
      </c>
    </row>
    <row r="1984" spans="1:72" ht="13.5" customHeight="1">
      <c r="A1984" s="7" t="str">
        <f>HYPERLINK("http://kyu.snu.ac.kr/sdhj/index.jsp?type=hj/GK14746_00IM0001_137b.jpg","1867_수북면_137b")</f>
        <v>1867_수북면_137b</v>
      </c>
      <c r="B1984" s="4">
        <v>1867</v>
      </c>
      <c r="C1984" s="4" t="s">
        <v>7520</v>
      </c>
      <c r="D1984" s="4" t="s">
        <v>7521</v>
      </c>
      <c r="E1984" s="4">
        <v>1983</v>
      </c>
      <c r="F1984" s="5">
        <v>7</v>
      </c>
      <c r="G1984" s="5" t="s">
        <v>4149</v>
      </c>
      <c r="H1984" s="5" t="s">
        <v>4150</v>
      </c>
      <c r="I1984" s="5">
        <v>46</v>
      </c>
      <c r="L1984" s="5">
        <v>4</v>
      </c>
      <c r="M1984" s="4" t="s">
        <v>7287</v>
      </c>
      <c r="N1984" s="4" t="s">
        <v>7288</v>
      </c>
      <c r="S1984" s="5" t="s">
        <v>114</v>
      </c>
      <c r="T1984" s="5" t="s">
        <v>115</v>
      </c>
      <c r="Y1984" s="5" t="s">
        <v>7299</v>
      </c>
      <c r="Z1984" s="5" t="s">
        <v>7300</v>
      </c>
      <c r="AC1984" s="5">
        <v>45</v>
      </c>
      <c r="AD1984" s="5" t="s">
        <v>503</v>
      </c>
      <c r="AE1984" s="5" t="s">
        <v>504</v>
      </c>
    </row>
    <row r="1985" spans="1:72" ht="13.5" customHeight="1">
      <c r="A1985" s="7" t="str">
        <f>HYPERLINK("http://kyu.snu.ac.kr/sdhj/index.jsp?type=hj/GK14746_00IM0001_137b.jpg","1867_수북면_137b")</f>
        <v>1867_수북면_137b</v>
      </c>
      <c r="B1985" s="4">
        <v>1867</v>
      </c>
      <c r="C1985" s="4" t="s">
        <v>7863</v>
      </c>
      <c r="D1985" s="4" t="s">
        <v>7864</v>
      </c>
      <c r="E1985" s="4">
        <v>1984</v>
      </c>
      <c r="F1985" s="5">
        <v>7</v>
      </c>
      <c r="G1985" s="5" t="s">
        <v>4149</v>
      </c>
      <c r="H1985" s="5" t="s">
        <v>4150</v>
      </c>
      <c r="I1985" s="5">
        <v>46</v>
      </c>
      <c r="L1985" s="5">
        <v>4</v>
      </c>
      <c r="M1985" s="4" t="s">
        <v>7287</v>
      </c>
      <c r="N1985" s="4" t="s">
        <v>7288</v>
      </c>
      <c r="S1985" s="5" t="s">
        <v>114</v>
      </c>
      <c r="T1985" s="5" t="s">
        <v>115</v>
      </c>
      <c r="Y1985" s="5" t="s">
        <v>4957</v>
      </c>
      <c r="Z1985" s="5" t="s">
        <v>4958</v>
      </c>
      <c r="AC1985" s="5">
        <v>42</v>
      </c>
      <c r="AD1985" s="5" t="s">
        <v>240</v>
      </c>
      <c r="AE1985" s="5" t="s">
        <v>241</v>
      </c>
    </row>
    <row r="1986" spans="1:72" ht="13.5" customHeight="1">
      <c r="A1986" s="7" t="str">
        <f>HYPERLINK("http://kyu.snu.ac.kr/sdhj/index.jsp?type=hj/GK14746_00IM0001_137b.jpg","1867_수북면_137b")</f>
        <v>1867_수북면_137b</v>
      </c>
      <c r="B1986" s="4">
        <v>1867</v>
      </c>
      <c r="C1986" s="4" t="s">
        <v>7863</v>
      </c>
      <c r="D1986" s="4" t="s">
        <v>7864</v>
      </c>
      <c r="E1986" s="4">
        <v>1985</v>
      </c>
      <c r="F1986" s="5">
        <v>7</v>
      </c>
      <c r="G1986" s="5" t="s">
        <v>4149</v>
      </c>
      <c r="H1986" s="5" t="s">
        <v>4150</v>
      </c>
      <c r="I1986" s="5">
        <v>46</v>
      </c>
      <c r="L1986" s="5">
        <v>5</v>
      </c>
      <c r="M1986" s="4" t="s">
        <v>7301</v>
      </c>
      <c r="N1986" s="4" t="s">
        <v>7302</v>
      </c>
      <c r="T1986" s="5" t="s">
        <v>7940</v>
      </c>
      <c r="U1986" s="5" t="s">
        <v>369</v>
      </c>
      <c r="V1986" s="5" t="s">
        <v>370</v>
      </c>
      <c r="W1986" s="5" t="s">
        <v>210</v>
      </c>
      <c r="X1986" s="5" t="s">
        <v>211</v>
      </c>
      <c r="Y1986" s="5" t="s">
        <v>7303</v>
      </c>
      <c r="Z1986" s="5" t="s">
        <v>7304</v>
      </c>
      <c r="AC1986" s="5">
        <v>30</v>
      </c>
      <c r="AD1986" s="5" t="s">
        <v>1197</v>
      </c>
      <c r="AE1986" s="5" t="s">
        <v>1198</v>
      </c>
      <c r="AJ1986" s="5" t="s">
        <v>35</v>
      </c>
      <c r="AK1986" s="5" t="s">
        <v>36</v>
      </c>
      <c r="AL1986" s="5" t="s">
        <v>154</v>
      </c>
      <c r="AM1986" s="5" t="s">
        <v>155</v>
      </c>
      <c r="AT1986" s="5" t="s">
        <v>369</v>
      </c>
      <c r="AU1986" s="5" t="s">
        <v>370</v>
      </c>
      <c r="AV1986" s="5" t="s">
        <v>1639</v>
      </c>
      <c r="AW1986" s="5" t="s">
        <v>1640</v>
      </c>
      <c r="BG1986" s="5" t="s">
        <v>369</v>
      </c>
      <c r="BH1986" s="5" t="s">
        <v>370</v>
      </c>
      <c r="BI1986" s="5" t="s">
        <v>755</v>
      </c>
      <c r="BJ1986" s="5" t="s">
        <v>756</v>
      </c>
      <c r="BK1986" s="5" t="s">
        <v>369</v>
      </c>
      <c r="BL1986" s="5" t="s">
        <v>370</v>
      </c>
      <c r="BM1986" s="5" t="s">
        <v>6680</v>
      </c>
      <c r="BN1986" s="5" t="s">
        <v>6681</v>
      </c>
      <c r="BO1986" s="5" t="s">
        <v>369</v>
      </c>
      <c r="BP1986" s="5" t="s">
        <v>370</v>
      </c>
      <c r="BQ1986" s="5" t="s">
        <v>7305</v>
      </c>
      <c r="BR1986" s="5" t="s">
        <v>5252</v>
      </c>
      <c r="BS1986" s="5" t="s">
        <v>84</v>
      </c>
      <c r="BT1986" s="5" t="s">
        <v>85</v>
      </c>
    </row>
    <row r="1987" spans="1:72" ht="13.5" customHeight="1">
      <c r="A1987" s="7" t="str">
        <f>HYPERLINK("http://kyu.snu.ac.kr/sdhj/index.jsp?type=hj/GK14746_00IM0001_137b.jpg","1867_수북면_137b")</f>
        <v>1867_수북면_137b</v>
      </c>
      <c r="B1987" s="4">
        <v>1867</v>
      </c>
      <c r="C1987" s="4" t="s">
        <v>7735</v>
      </c>
      <c r="D1987" s="4" t="s">
        <v>7736</v>
      </c>
      <c r="E1987" s="4">
        <v>1986</v>
      </c>
      <c r="F1987" s="5">
        <v>7</v>
      </c>
      <c r="G1987" s="5" t="s">
        <v>4149</v>
      </c>
      <c r="H1987" s="5" t="s">
        <v>4150</v>
      </c>
      <c r="I1987" s="5">
        <v>46</v>
      </c>
      <c r="L1987" s="5">
        <v>5</v>
      </c>
      <c r="M1987" s="4" t="s">
        <v>7301</v>
      </c>
      <c r="N1987" s="4" t="s">
        <v>7302</v>
      </c>
      <c r="S1987" s="5" t="s">
        <v>96</v>
      </c>
      <c r="T1987" s="5" t="s">
        <v>97</v>
      </c>
      <c r="W1987" s="5" t="s">
        <v>78</v>
      </c>
      <c r="X1987" s="5" t="s">
        <v>79</v>
      </c>
      <c r="Y1987" s="5" t="s">
        <v>22</v>
      </c>
      <c r="Z1987" s="5" t="s">
        <v>23</v>
      </c>
      <c r="AC1987" s="5">
        <v>36</v>
      </c>
      <c r="AD1987" s="5" t="s">
        <v>426</v>
      </c>
      <c r="AE1987" s="5" t="s">
        <v>427</v>
      </c>
      <c r="AJ1987" s="5" t="s">
        <v>35</v>
      </c>
      <c r="AK1987" s="5" t="s">
        <v>36</v>
      </c>
      <c r="AL1987" s="5" t="s">
        <v>160</v>
      </c>
      <c r="AM1987" s="5" t="s">
        <v>161</v>
      </c>
    </row>
    <row r="1988" spans="1:72" ht="13.5" customHeight="1">
      <c r="A1988" s="7" t="str">
        <f>HYPERLINK("http://kyu.snu.ac.kr/sdhj/index.jsp?type=hj/GK14746_00IM0001_137b.jpg","1867_수북면_137b")</f>
        <v>1867_수북면_137b</v>
      </c>
      <c r="B1988" s="4">
        <v>1867</v>
      </c>
      <c r="C1988" s="4" t="s">
        <v>7547</v>
      </c>
      <c r="D1988" s="4" t="s">
        <v>7548</v>
      </c>
      <c r="E1988" s="4">
        <v>1987</v>
      </c>
      <c r="F1988" s="5">
        <v>7</v>
      </c>
      <c r="G1988" s="5" t="s">
        <v>4149</v>
      </c>
      <c r="H1988" s="5" t="s">
        <v>4150</v>
      </c>
      <c r="I1988" s="5">
        <v>47</v>
      </c>
      <c r="J1988" s="5" t="s">
        <v>7306</v>
      </c>
      <c r="K1988" s="5" t="s">
        <v>7307</v>
      </c>
      <c r="L1988" s="5">
        <v>1</v>
      </c>
      <c r="M1988" s="4" t="s">
        <v>2755</v>
      </c>
      <c r="N1988" s="4" t="s">
        <v>2756</v>
      </c>
      <c r="T1988" s="5" t="s">
        <v>8019</v>
      </c>
      <c r="U1988" s="5" t="s">
        <v>369</v>
      </c>
      <c r="V1988" s="5" t="s">
        <v>370</v>
      </c>
      <c r="W1988" s="5" t="s">
        <v>78</v>
      </c>
      <c r="X1988" s="5" t="s">
        <v>79</v>
      </c>
      <c r="Y1988" s="5" t="s">
        <v>2757</v>
      </c>
      <c r="Z1988" s="5" t="s">
        <v>235</v>
      </c>
      <c r="AC1988" s="5">
        <v>39</v>
      </c>
      <c r="AD1988" s="5" t="s">
        <v>260</v>
      </c>
      <c r="AE1988" s="5" t="s">
        <v>261</v>
      </c>
      <c r="AJ1988" s="5" t="s">
        <v>35</v>
      </c>
      <c r="AK1988" s="5" t="s">
        <v>36</v>
      </c>
      <c r="AL1988" s="5" t="s">
        <v>160</v>
      </c>
      <c r="AM1988" s="5" t="s">
        <v>161</v>
      </c>
      <c r="AT1988" s="5" t="s">
        <v>369</v>
      </c>
      <c r="AU1988" s="5" t="s">
        <v>370</v>
      </c>
      <c r="AV1988" s="5" t="s">
        <v>7308</v>
      </c>
      <c r="AW1988" s="5" t="s">
        <v>7309</v>
      </c>
      <c r="BG1988" s="5" t="s">
        <v>369</v>
      </c>
      <c r="BH1988" s="5" t="s">
        <v>370</v>
      </c>
      <c r="BI1988" s="5" t="s">
        <v>7310</v>
      </c>
      <c r="BJ1988" s="5" t="s">
        <v>7311</v>
      </c>
      <c r="BK1988" s="5" t="s">
        <v>369</v>
      </c>
      <c r="BL1988" s="5" t="s">
        <v>370</v>
      </c>
      <c r="BM1988" s="5" t="s">
        <v>4647</v>
      </c>
      <c r="BN1988" s="5" t="s">
        <v>4648</v>
      </c>
      <c r="BO1988" s="5" t="s">
        <v>369</v>
      </c>
      <c r="BP1988" s="5" t="s">
        <v>370</v>
      </c>
      <c r="BQ1988" s="5" t="s">
        <v>7312</v>
      </c>
      <c r="BR1988" s="5" t="s">
        <v>7313</v>
      </c>
      <c r="BS1988" s="5" t="s">
        <v>154</v>
      </c>
      <c r="BT1988" s="5" t="s">
        <v>155</v>
      </c>
    </row>
    <row r="1989" spans="1:72" ht="13.5" customHeight="1">
      <c r="A1989" s="7" t="str">
        <f>HYPERLINK("http://kyu.snu.ac.kr/sdhj/index.jsp?type=hj/GK14746_00IM0001_138a.jpg","1867_수북면_138a")</f>
        <v>1867_수북면_138a</v>
      </c>
      <c r="B1989" s="4">
        <v>1867</v>
      </c>
      <c r="C1989" s="4" t="s">
        <v>7592</v>
      </c>
      <c r="D1989" s="4" t="s">
        <v>7593</v>
      </c>
      <c r="E1989" s="4">
        <v>1988</v>
      </c>
      <c r="F1989" s="5">
        <v>7</v>
      </c>
      <c r="G1989" s="5" t="s">
        <v>4149</v>
      </c>
      <c r="H1989" s="5" t="s">
        <v>4150</v>
      </c>
      <c r="I1989" s="5">
        <v>47</v>
      </c>
      <c r="L1989" s="5">
        <v>1</v>
      </c>
      <c r="M1989" s="4" t="s">
        <v>2755</v>
      </c>
      <c r="N1989" s="4" t="s">
        <v>2756</v>
      </c>
      <c r="S1989" s="5" t="s">
        <v>96</v>
      </c>
      <c r="T1989" s="5" t="s">
        <v>97</v>
      </c>
      <c r="W1989" s="5" t="s">
        <v>192</v>
      </c>
      <c r="X1989" s="5" t="s">
        <v>193</v>
      </c>
      <c r="Y1989" s="5" t="s">
        <v>22</v>
      </c>
      <c r="Z1989" s="5" t="s">
        <v>23</v>
      </c>
      <c r="AC1989" s="5">
        <v>40</v>
      </c>
      <c r="AD1989" s="5" t="s">
        <v>649</v>
      </c>
      <c r="AE1989" s="5" t="s">
        <v>650</v>
      </c>
      <c r="AJ1989" s="5" t="s">
        <v>35</v>
      </c>
      <c r="AK1989" s="5" t="s">
        <v>36</v>
      </c>
      <c r="AL1989" s="5" t="s">
        <v>906</v>
      </c>
      <c r="AM1989" s="5" t="s">
        <v>907</v>
      </c>
    </row>
    <row r="1990" spans="1:72" ht="13.5" customHeight="1">
      <c r="A1990" s="7" t="str">
        <f>HYPERLINK("http://kyu.snu.ac.kr/sdhj/index.jsp?type=hj/GK14746_00IM0001_138a.jpg","1867_수북면_138a")</f>
        <v>1867_수북면_138a</v>
      </c>
      <c r="B1990" s="4">
        <v>1867</v>
      </c>
      <c r="C1990" s="4" t="s">
        <v>7596</v>
      </c>
      <c r="D1990" s="4" t="s">
        <v>7597</v>
      </c>
      <c r="E1990" s="4">
        <v>1989</v>
      </c>
      <c r="F1990" s="5">
        <v>7</v>
      </c>
      <c r="G1990" s="5" t="s">
        <v>4149</v>
      </c>
      <c r="H1990" s="5" t="s">
        <v>4150</v>
      </c>
      <c r="I1990" s="5">
        <v>47</v>
      </c>
      <c r="L1990" s="5">
        <v>1</v>
      </c>
      <c r="M1990" s="4" t="s">
        <v>2755</v>
      </c>
      <c r="N1990" s="4" t="s">
        <v>2756</v>
      </c>
      <c r="S1990" s="5" t="s">
        <v>254</v>
      </c>
      <c r="T1990" s="5" t="s">
        <v>255</v>
      </c>
      <c r="Y1990" s="5" t="s">
        <v>7314</v>
      </c>
      <c r="Z1990" s="5" t="s">
        <v>1705</v>
      </c>
      <c r="AC1990" s="5">
        <v>29</v>
      </c>
      <c r="AD1990" s="5" t="s">
        <v>120</v>
      </c>
      <c r="AE1990" s="5" t="s">
        <v>121</v>
      </c>
    </row>
    <row r="1991" spans="1:72" ht="13.5" customHeight="1">
      <c r="A1991" s="7" t="str">
        <f>HYPERLINK("http://kyu.snu.ac.kr/sdhj/index.jsp?type=hj/GK14746_00IM0001_138a.jpg","1867_수북면_138a")</f>
        <v>1867_수북면_138a</v>
      </c>
      <c r="B1991" s="4">
        <v>1867</v>
      </c>
      <c r="C1991" s="4" t="s">
        <v>7596</v>
      </c>
      <c r="D1991" s="4" t="s">
        <v>7597</v>
      </c>
      <c r="E1991" s="4">
        <v>1990</v>
      </c>
      <c r="F1991" s="5">
        <v>7</v>
      </c>
      <c r="G1991" s="5" t="s">
        <v>4149</v>
      </c>
      <c r="H1991" s="5" t="s">
        <v>4150</v>
      </c>
      <c r="I1991" s="5">
        <v>47</v>
      </c>
      <c r="L1991" s="5">
        <v>1</v>
      </c>
      <c r="M1991" s="4" t="s">
        <v>2755</v>
      </c>
      <c r="N1991" s="4" t="s">
        <v>2756</v>
      </c>
      <c r="S1991" s="5" t="s">
        <v>254</v>
      </c>
      <c r="T1991" s="5" t="s">
        <v>255</v>
      </c>
      <c r="Y1991" s="5" t="s">
        <v>7315</v>
      </c>
      <c r="Z1991" s="5" t="s">
        <v>7316</v>
      </c>
      <c r="AC1991" s="5">
        <v>24</v>
      </c>
      <c r="AD1991" s="5" t="s">
        <v>268</v>
      </c>
      <c r="AE1991" s="5" t="s">
        <v>269</v>
      </c>
    </row>
    <row r="1992" spans="1:72" ht="13.5" customHeight="1">
      <c r="A1992" s="7" t="str">
        <f>HYPERLINK("http://kyu.snu.ac.kr/sdhj/index.jsp?type=hj/GK14746_00IM0001_138a.jpg","1867_수북면_138a")</f>
        <v>1867_수북면_138a</v>
      </c>
      <c r="B1992" s="4">
        <v>1867</v>
      </c>
      <c r="C1992" s="4" t="s">
        <v>7596</v>
      </c>
      <c r="D1992" s="4" t="s">
        <v>7597</v>
      </c>
      <c r="E1992" s="4">
        <v>1991</v>
      </c>
      <c r="F1992" s="5">
        <v>7</v>
      </c>
      <c r="G1992" s="5" t="s">
        <v>4149</v>
      </c>
      <c r="H1992" s="5" t="s">
        <v>4150</v>
      </c>
      <c r="I1992" s="5">
        <v>47</v>
      </c>
      <c r="L1992" s="5">
        <v>1</v>
      </c>
      <c r="M1992" s="4" t="s">
        <v>2755</v>
      </c>
      <c r="N1992" s="4" t="s">
        <v>2756</v>
      </c>
      <c r="S1992" s="5" t="s">
        <v>4476</v>
      </c>
      <c r="T1992" s="5" t="s">
        <v>2830</v>
      </c>
      <c r="Y1992" s="5" t="s">
        <v>2274</v>
      </c>
      <c r="Z1992" s="5" t="s">
        <v>2275</v>
      </c>
      <c r="AC1992" s="5">
        <v>27</v>
      </c>
      <c r="AD1992" s="5" t="s">
        <v>174</v>
      </c>
      <c r="AE1992" s="5" t="s">
        <v>175</v>
      </c>
    </row>
    <row r="1993" spans="1:72" ht="13.5" customHeight="1">
      <c r="A1993" s="7" t="str">
        <f>HYPERLINK("http://kyu.snu.ac.kr/sdhj/index.jsp?type=hj/GK14746_00IM0001_138a.jpg","1867_수북면_138a")</f>
        <v>1867_수북면_138a</v>
      </c>
      <c r="B1993" s="4">
        <v>1867</v>
      </c>
      <c r="C1993" s="4" t="s">
        <v>7596</v>
      </c>
      <c r="D1993" s="4" t="s">
        <v>7597</v>
      </c>
      <c r="E1993" s="4">
        <v>1992</v>
      </c>
      <c r="F1993" s="5">
        <v>7</v>
      </c>
      <c r="G1993" s="5" t="s">
        <v>4149</v>
      </c>
      <c r="H1993" s="5" t="s">
        <v>4150</v>
      </c>
      <c r="I1993" s="5">
        <v>47</v>
      </c>
      <c r="L1993" s="5">
        <v>1</v>
      </c>
      <c r="M1993" s="4" t="s">
        <v>2755</v>
      </c>
      <c r="N1993" s="4" t="s">
        <v>2756</v>
      </c>
      <c r="S1993" s="5" t="s">
        <v>114</v>
      </c>
      <c r="T1993" s="5" t="s">
        <v>115</v>
      </c>
      <c r="Y1993" s="5" t="s">
        <v>5860</v>
      </c>
      <c r="Z1993" s="5" t="s">
        <v>4633</v>
      </c>
      <c r="AC1993" s="5">
        <v>21</v>
      </c>
      <c r="AD1993" s="5" t="s">
        <v>126</v>
      </c>
      <c r="AE1993" s="5" t="s">
        <v>127</v>
      </c>
    </row>
    <row r="1994" spans="1:72" ht="13.5" customHeight="1">
      <c r="A1994" s="7" t="str">
        <f>HYPERLINK("http://kyu.snu.ac.kr/sdhj/index.jsp?type=hj/GK14746_00IM0001_138a.jpg","1867_수북면_138a")</f>
        <v>1867_수북면_138a</v>
      </c>
      <c r="B1994" s="4">
        <v>1867</v>
      </c>
      <c r="C1994" s="4" t="s">
        <v>7596</v>
      </c>
      <c r="D1994" s="4" t="s">
        <v>7597</v>
      </c>
      <c r="E1994" s="4">
        <v>1993</v>
      </c>
      <c r="F1994" s="5">
        <v>7</v>
      </c>
      <c r="G1994" s="5" t="s">
        <v>4149</v>
      </c>
      <c r="H1994" s="5" t="s">
        <v>4150</v>
      </c>
      <c r="I1994" s="5">
        <v>47</v>
      </c>
      <c r="L1994" s="5">
        <v>1</v>
      </c>
      <c r="M1994" s="4" t="s">
        <v>2755</v>
      </c>
      <c r="N1994" s="4" t="s">
        <v>2756</v>
      </c>
      <c r="S1994" s="5" t="s">
        <v>114</v>
      </c>
      <c r="T1994" s="5" t="s">
        <v>115</v>
      </c>
      <c r="Y1994" s="5" t="s">
        <v>745</v>
      </c>
      <c r="Z1994" s="5" t="s">
        <v>746</v>
      </c>
      <c r="AC1994" s="5">
        <v>17</v>
      </c>
      <c r="AD1994" s="5" t="s">
        <v>1961</v>
      </c>
      <c r="AE1994" s="5" t="s">
        <v>1962</v>
      </c>
    </row>
    <row r="1995" spans="1:72" ht="13.5" customHeight="1">
      <c r="A1995" s="7" t="str">
        <f>HYPERLINK("http://kyu.snu.ac.kr/sdhj/index.jsp?type=hj/GK14746_00IM0001_138a.jpg","1867_수북면_138a")</f>
        <v>1867_수북면_138a</v>
      </c>
      <c r="B1995" s="4">
        <v>1867</v>
      </c>
      <c r="C1995" s="4" t="s">
        <v>7596</v>
      </c>
      <c r="D1995" s="4" t="s">
        <v>7597</v>
      </c>
      <c r="E1995" s="4">
        <v>1994</v>
      </c>
      <c r="F1995" s="5">
        <v>7</v>
      </c>
      <c r="G1995" s="5" t="s">
        <v>4149</v>
      </c>
      <c r="H1995" s="5" t="s">
        <v>4150</v>
      </c>
      <c r="I1995" s="5">
        <v>47</v>
      </c>
      <c r="L1995" s="5">
        <v>2</v>
      </c>
      <c r="M1995" s="4" t="s">
        <v>7306</v>
      </c>
      <c r="N1995" s="4" t="s">
        <v>7307</v>
      </c>
      <c r="T1995" s="5" t="s">
        <v>7508</v>
      </c>
      <c r="U1995" s="5" t="s">
        <v>369</v>
      </c>
      <c r="V1995" s="5" t="s">
        <v>370</v>
      </c>
      <c r="W1995" s="5" t="s">
        <v>1457</v>
      </c>
      <c r="X1995" s="5" t="s">
        <v>1076</v>
      </c>
      <c r="Y1995" s="5" t="s">
        <v>7317</v>
      </c>
      <c r="Z1995" s="5" t="s">
        <v>7318</v>
      </c>
      <c r="AC1995" s="5">
        <v>37</v>
      </c>
      <c r="AD1995" s="5" t="s">
        <v>414</v>
      </c>
      <c r="AE1995" s="5" t="s">
        <v>415</v>
      </c>
      <c r="AJ1995" s="5" t="s">
        <v>35</v>
      </c>
      <c r="AK1995" s="5" t="s">
        <v>36</v>
      </c>
      <c r="AL1995" s="5" t="s">
        <v>322</v>
      </c>
      <c r="AM1995" s="5" t="s">
        <v>323</v>
      </c>
      <c r="AT1995" s="5" t="s">
        <v>369</v>
      </c>
      <c r="AU1995" s="5" t="s">
        <v>370</v>
      </c>
      <c r="AV1995" s="5" t="s">
        <v>7319</v>
      </c>
      <c r="AW1995" s="5" t="s">
        <v>7320</v>
      </c>
      <c r="BG1995" s="5" t="s">
        <v>369</v>
      </c>
      <c r="BH1995" s="5" t="s">
        <v>370</v>
      </c>
      <c r="BI1995" s="5" t="s">
        <v>7321</v>
      </c>
      <c r="BJ1995" s="5" t="s">
        <v>7322</v>
      </c>
      <c r="BK1995" s="5" t="s">
        <v>369</v>
      </c>
      <c r="BL1995" s="5" t="s">
        <v>370</v>
      </c>
      <c r="BM1995" s="5" t="s">
        <v>7323</v>
      </c>
      <c r="BN1995" s="5" t="s">
        <v>7324</v>
      </c>
      <c r="BQ1995" s="5" t="s">
        <v>1249</v>
      </c>
      <c r="BR1995" s="5" t="s">
        <v>1250</v>
      </c>
    </row>
    <row r="1996" spans="1:72" ht="13.5" customHeight="1">
      <c r="A1996" s="7" t="str">
        <f>HYPERLINK("http://kyu.snu.ac.kr/sdhj/index.jsp?type=hj/GK14746_00IM0001_138a.jpg","1867_수북면_138a")</f>
        <v>1867_수북면_138a</v>
      </c>
      <c r="B1996" s="4">
        <v>1867</v>
      </c>
      <c r="C1996" s="4" t="s">
        <v>7464</v>
      </c>
      <c r="D1996" s="4" t="s">
        <v>7465</v>
      </c>
      <c r="E1996" s="4">
        <v>1995</v>
      </c>
      <c r="F1996" s="5">
        <v>7</v>
      </c>
      <c r="G1996" s="5" t="s">
        <v>4149</v>
      </c>
      <c r="H1996" s="5" t="s">
        <v>4150</v>
      </c>
      <c r="I1996" s="5">
        <v>47</v>
      </c>
      <c r="L1996" s="5">
        <v>2</v>
      </c>
      <c r="M1996" s="4" t="s">
        <v>7306</v>
      </c>
      <c r="N1996" s="4" t="s">
        <v>7307</v>
      </c>
      <c r="S1996" s="5" t="s">
        <v>254</v>
      </c>
      <c r="T1996" s="5" t="s">
        <v>255</v>
      </c>
      <c r="Y1996" s="5" t="s">
        <v>7325</v>
      </c>
      <c r="Z1996" s="5" t="s">
        <v>7326</v>
      </c>
      <c r="AC1996" s="5">
        <v>29</v>
      </c>
      <c r="AD1996" s="5" t="s">
        <v>120</v>
      </c>
      <c r="AE1996" s="5" t="s">
        <v>121</v>
      </c>
    </row>
    <row r="1997" spans="1:72" ht="13.5" customHeight="1">
      <c r="A1997" s="7" t="str">
        <f>HYPERLINK("http://kyu.snu.ac.kr/sdhj/index.jsp?type=hj/GK14746_00IM0001_138a.jpg","1867_수북면_138a")</f>
        <v>1867_수북면_138a</v>
      </c>
      <c r="B1997" s="4">
        <v>1867</v>
      </c>
      <c r="C1997" s="4" t="s">
        <v>7464</v>
      </c>
      <c r="D1997" s="4" t="s">
        <v>7465</v>
      </c>
      <c r="E1997" s="4">
        <v>1996</v>
      </c>
      <c r="F1997" s="5">
        <v>7</v>
      </c>
      <c r="G1997" s="5" t="s">
        <v>4149</v>
      </c>
      <c r="H1997" s="5" t="s">
        <v>4150</v>
      </c>
      <c r="I1997" s="5">
        <v>47</v>
      </c>
      <c r="L1997" s="5">
        <v>3</v>
      </c>
      <c r="M1997" s="4" t="s">
        <v>7327</v>
      </c>
      <c r="N1997" s="4" t="s">
        <v>7328</v>
      </c>
      <c r="T1997" s="5" t="s">
        <v>7801</v>
      </c>
      <c r="U1997" s="5" t="s">
        <v>369</v>
      </c>
      <c r="V1997" s="5" t="s">
        <v>370</v>
      </c>
      <c r="W1997" s="5" t="s">
        <v>4192</v>
      </c>
      <c r="X1997" s="5" t="s">
        <v>8539</v>
      </c>
      <c r="Y1997" s="5" t="s">
        <v>7329</v>
      </c>
      <c r="Z1997" s="5" t="s">
        <v>1618</v>
      </c>
      <c r="AC1997" s="5">
        <v>54</v>
      </c>
      <c r="AD1997" s="5" t="s">
        <v>970</v>
      </c>
      <c r="AE1997" s="5" t="s">
        <v>971</v>
      </c>
      <c r="AJ1997" s="5" t="s">
        <v>35</v>
      </c>
      <c r="AK1997" s="5" t="s">
        <v>36</v>
      </c>
      <c r="AL1997" s="5" t="s">
        <v>3060</v>
      </c>
      <c r="AM1997" s="5" t="s">
        <v>534</v>
      </c>
      <c r="AT1997" s="5" t="s">
        <v>4591</v>
      </c>
      <c r="AU1997" s="5" t="s">
        <v>4592</v>
      </c>
      <c r="AV1997" s="5" t="s">
        <v>4197</v>
      </c>
      <c r="AW1997" s="5" t="s">
        <v>4198</v>
      </c>
      <c r="BG1997" s="5" t="s">
        <v>4591</v>
      </c>
      <c r="BH1997" s="5" t="s">
        <v>4592</v>
      </c>
      <c r="BI1997" s="5" t="s">
        <v>6241</v>
      </c>
      <c r="BJ1997" s="5" t="s">
        <v>3573</v>
      </c>
      <c r="BK1997" s="5" t="s">
        <v>5223</v>
      </c>
      <c r="BL1997" s="5" t="s">
        <v>5224</v>
      </c>
      <c r="BM1997" s="5" t="s">
        <v>7330</v>
      </c>
      <c r="BN1997" s="5" t="s">
        <v>7024</v>
      </c>
      <c r="BO1997" s="5" t="s">
        <v>314</v>
      </c>
      <c r="BP1997" s="5" t="s">
        <v>315</v>
      </c>
      <c r="BQ1997" s="5" t="s">
        <v>7331</v>
      </c>
      <c r="BR1997" s="5" t="s">
        <v>7332</v>
      </c>
      <c r="BS1997" s="5" t="s">
        <v>1710</v>
      </c>
      <c r="BT1997" s="5" t="s">
        <v>1711</v>
      </c>
    </row>
    <row r="1998" spans="1:72" ht="13.5" customHeight="1">
      <c r="A1998" s="7" t="str">
        <f>HYPERLINK("http://kyu.snu.ac.kr/sdhj/index.jsp?type=hj/GK14746_00IM0001_138a.jpg","1867_수북면_138a")</f>
        <v>1867_수북면_138a</v>
      </c>
      <c r="B1998" s="4">
        <v>1867</v>
      </c>
      <c r="C1998" s="4" t="s">
        <v>7541</v>
      </c>
      <c r="D1998" s="4" t="s">
        <v>7542</v>
      </c>
      <c r="E1998" s="4">
        <v>1997</v>
      </c>
      <c r="F1998" s="5">
        <v>7</v>
      </c>
      <c r="G1998" s="5" t="s">
        <v>4149</v>
      </c>
      <c r="H1998" s="5" t="s">
        <v>4150</v>
      </c>
      <c r="I1998" s="5">
        <v>47</v>
      </c>
      <c r="L1998" s="5">
        <v>3</v>
      </c>
      <c r="M1998" s="4" t="s">
        <v>7327</v>
      </c>
      <c r="N1998" s="4" t="s">
        <v>7328</v>
      </c>
      <c r="S1998" s="5" t="s">
        <v>96</v>
      </c>
      <c r="T1998" s="5" t="s">
        <v>97</v>
      </c>
      <c r="W1998" s="5" t="s">
        <v>210</v>
      </c>
      <c r="X1998" s="5" t="s">
        <v>211</v>
      </c>
      <c r="Y1998" s="5" t="s">
        <v>22</v>
      </c>
      <c r="Z1998" s="5" t="s">
        <v>23</v>
      </c>
      <c r="AC1998" s="5">
        <v>54</v>
      </c>
      <c r="AD1998" s="5" t="s">
        <v>970</v>
      </c>
      <c r="AE1998" s="5" t="s">
        <v>971</v>
      </c>
      <c r="AJ1998" s="5" t="s">
        <v>35</v>
      </c>
      <c r="AK1998" s="5" t="s">
        <v>36</v>
      </c>
      <c r="AL1998" s="5" t="s">
        <v>154</v>
      </c>
      <c r="AM1998" s="5" t="s">
        <v>155</v>
      </c>
      <c r="AT1998" s="5" t="s">
        <v>314</v>
      </c>
      <c r="AU1998" s="5" t="s">
        <v>315</v>
      </c>
      <c r="AV1998" s="5" t="s">
        <v>7333</v>
      </c>
      <c r="AW1998" s="5" t="s">
        <v>6243</v>
      </c>
      <c r="BG1998" s="5" t="s">
        <v>134</v>
      </c>
      <c r="BH1998" s="5" t="s">
        <v>135</v>
      </c>
      <c r="BI1998" s="5" t="s">
        <v>7334</v>
      </c>
      <c r="BJ1998" s="5" t="s">
        <v>7335</v>
      </c>
      <c r="BK1998" s="5" t="s">
        <v>314</v>
      </c>
      <c r="BL1998" s="5" t="s">
        <v>315</v>
      </c>
      <c r="BM1998" s="5" t="s">
        <v>5875</v>
      </c>
      <c r="BN1998" s="5" t="s">
        <v>5876</v>
      </c>
      <c r="BO1998" s="5" t="s">
        <v>314</v>
      </c>
      <c r="BP1998" s="5" t="s">
        <v>315</v>
      </c>
      <c r="BQ1998" s="5" t="s">
        <v>7336</v>
      </c>
      <c r="BR1998" s="5" t="s">
        <v>7337</v>
      </c>
      <c r="BS1998" s="5" t="s">
        <v>1146</v>
      </c>
      <c r="BT1998" s="5" t="s">
        <v>1147</v>
      </c>
    </row>
    <row r="1999" spans="1:72" ht="13.5" customHeight="1">
      <c r="A1999" s="7" t="str">
        <f>HYPERLINK("http://kyu.snu.ac.kr/sdhj/index.jsp?type=hj/GK14746_00IM0001_138a.jpg","1867_수북면_138a")</f>
        <v>1867_수북면_138a</v>
      </c>
      <c r="B1999" s="4">
        <v>1867</v>
      </c>
      <c r="C1999" s="4" t="s">
        <v>7888</v>
      </c>
      <c r="D1999" s="4" t="s">
        <v>7889</v>
      </c>
      <c r="E1999" s="4">
        <v>1998</v>
      </c>
      <c r="F1999" s="5">
        <v>7</v>
      </c>
      <c r="G1999" s="5" t="s">
        <v>4149</v>
      </c>
      <c r="H1999" s="5" t="s">
        <v>4150</v>
      </c>
      <c r="I1999" s="5">
        <v>47</v>
      </c>
      <c r="L1999" s="5">
        <v>3</v>
      </c>
      <c r="M1999" s="4" t="s">
        <v>7327</v>
      </c>
      <c r="N1999" s="4" t="s">
        <v>7328</v>
      </c>
      <c r="S1999" s="5" t="s">
        <v>661</v>
      </c>
      <c r="T1999" s="5" t="s">
        <v>662</v>
      </c>
      <c r="W1999" s="5" t="s">
        <v>352</v>
      </c>
      <c r="X1999" s="5" t="s">
        <v>371</v>
      </c>
      <c r="Y1999" s="5" t="s">
        <v>22</v>
      </c>
      <c r="Z1999" s="5" t="s">
        <v>23</v>
      </c>
      <c r="AC1999" s="5">
        <v>93</v>
      </c>
      <c r="AD1999" s="5" t="s">
        <v>994</v>
      </c>
      <c r="AE1999" s="5" t="s">
        <v>995</v>
      </c>
    </row>
    <row r="2000" spans="1:72" ht="13.5" customHeight="1">
      <c r="A2000" s="7" t="str">
        <f>HYPERLINK("http://kyu.snu.ac.kr/sdhj/index.jsp?type=hj/GK14746_00IM0001_138a.jpg","1867_수북면_138a")</f>
        <v>1867_수북면_138a</v>
      </c>
      <c r="B2000" s="4">
        <v>1867</v>
      </c>
      <c r="C2000" s="4" t="s">
        <v>7806</v>
      </c>
      <c r="D2000" s="4" t="s">
        <v>7807</v>
      </c>
      <c r="E2000" s="4">
        <v>1999</v>
      </c>
      <c r="F2000" s="5">
        <v>7</v>
      </c>
      <c r="G2000" s="5" t="s">
        <v>4149</v>
      </c>
      <c r="H2000" s="5" t="s">
        <v>4150</v>
      </c>
      <c r="I2000" s="5">
        <v>47</v>
      </c>
      <c r="L2000" s="5">
        <v>3</v>
      </c>
      <c r="M2000" s="4" t="s">
        <v>7327</v>
      </c>
      <c r="N2000" s="4" t="s">
        <v>7328</v>
      </c>
      <c r="S2000" s="5" t="s">
        <v>114</v>
      </c>
      <c r="T2000" s="5" t="s">
        <v>115</v>
      </c>
      <c r="Y2000" s="5" t="s">
        <v>6237</v>
      </c>
      <c r="Z2000" s="5" t="s">
        <v>6238</v>
      </c>
      <c r="AC2000" s="5">
        <v>30</v>
      </c>
      <c r="AD2000" s="5" t="s">
        <v>1197</v>
      </c>
      <c r="AE2000" s="5" t="s">
        <v>1198</v>
      </c>
    </row>
    <row r="2001" spans="1:72" ht="13.5" customHeight="1">
      <c r="A2001" s="7" t="str">
        <f>HYPERLINK("http://kyu.snu.ac.kr/sdhj/index.jsp?type=hj/GK14746_00IM0001_138a.jpg","1867_수북면_138a")</f>
        <v>1867_수북면_138a</v>
      </c>
      <c r="B2001" s="4">
        <v>1867</v>
      </c>
      <c r="C2001" s="4" t="s">
        <v>7806</v>
      </c>
      <c r="D2001" s="4" t="s">
        <v>7807</v>
      </c>
      <c r="E2001" s="4">
        <v>2000</v>
      </c>
      <c r="F2001" s="5">
        <v>7</v>
      </c>
      <c r="G2001" s="5" t="s">
        <v>4149</v>
      </c>
      <c r="H2001" s="5" t="s">
        <v>4150</v>
      </c>
      <c r="I2001" s="5">
        <v>47</v>
      </c>
      <c r="L2001" s="5">
        <v>3</v>
      </c>
      <c r="M2001" s="4" t="s">
        <v>7327</v>
      </c>
      <c r="N2001" s="4" t="s">
        <v>7328</v>
      </c>
      <c r="S2001" s="5" t="s">
        <v>208</v>
      </c>
      <c r="T2001" s="5" t="s">
        <v>209</v>
      </c>
      <c r="W2001" s="5" t="s">
        <v>336</v>
      </c>
      <c r="X2001" s="5" t="s">
        <v>337</v>
      </c>
      <c r="Y2001" s="5" t="s">
        <v>22</v>
      </c>
      <c r="Z2001" s="5" t="s">
        <v>23</v>
      </c>
      <c r="AC2001" s="5">
        <v>32</v>
      </c>
      <c r="AD2001" s="5" t="s">
        <v>158</v>
      </c>
      <c r="AE2001" s="5" t="s">
        <v>159</v>
      </c>
    </row>
    <row r="2002" spans="1:72" ht="13.5" customHeight="1">
      <c r="A2002" s="7" t="str">
        <f>HYPERLINK("http://kyu.snu.ac.kr/sdhj/index.jsp?type=hj/GK14746_00IM0001_138a.jpg","1867_수북면_138a")</f>
        <v>1867_수북면_138a</v>
      </c>
      <c r="B2002" s="4">
        <v>1867</v>
      </c>
      <c r="C2002" s="4" t="s">
        <v>7806</v>
      </c>
      <c r="D2002" s="4" t="s">
        <v>7807</v>
      </c>
      <c r="E2002" s="4">
        <v>2001</v>
      </c>
      <c r="F2002" s="5">
        <v>7</v>
      </c>
      <c r="G2002" s="5" t="s">
        <v>4149</v>
      </c>
      <c r="H2002" s="5" t="s">
        <v>4150</v>
      </c>
      <c r="I2002" s="5">
        <v>47</v>
      </c>
      <c r="L2002" s="5">
        <v>3</v>
      </c>
      <c r="M2002" s="4" t="s">
        <v>7327</v>
      </c>
      <c r="N2002" s="4" t="s">
        <v>7328</v>
      </c>
      <c r="S2002" s="5" t="s">
        <v>114</v>
      </c>
      <c r="T2002" s="5" t="s">
        <v>115</v>
      </c>
      <c r="Y2002" s="5" t="s">
        <v>7338</v>
      </c>
      <c r="Z2002" s="5" t="s">
        <v>7339</v>
      </c>
      <c r="AC2002" s="5">
        <v>23</v>
      </c>
      <c r="AD2002" s="5" t="s">
        <v>835</v>
      </c>
      <c r="AE2002" s="5" t="s">
        <v>836</v>
      </c>
    </row>
    <row r="2003" spans="1:72" ht="13.5" customHeight="1">
      <c r="A2003" s="7" t="str">
        <f>HYPERLINK("http://kyu.snu.ac.kr/sdhj/index.jsp?type=hj/GK14746_00IM0001_138a.jpg","1867_수북면_138a")</f>
        <v>1867_수북면_138a</v>
      </c>
      <c r="B2003" s="4">
        <v>1867</v>
      </c>
      <c r="C2003" s="4" t="s">
        <v>7806</v>
      </c>
      <c r="D2003" s="4" t="s">
        <v>7807</v>
      </c>
      <c r="E2003" s="4">
        <v>2002</v>
      </c>
      <c r="F2003" s="5">
        <v>7</v>
      </c>
      <c r="G2003" s="5" t="s">
        <v>4149</v>
      </c>
      <c r="H2003" s="5" t="s">
        <v>4150</v>
      </c>
      <c r="I2003" s="5">
        <v>47</v>
      </c>
      <c r="L2003" s="5">
        <v>3</v>
      </c>
      <c r="M2003" s="4" t="s">
        <v>7327</v>
      </c>
      <c r="N2003" s="4" t="s">
        <v>7328</v>
      </c>
      <c r="S2003" s="5" t="s">
        <v>114</v>
      </c>
      <c r="T2003" s="5" t="s">
        <v>115</v>
      </c>
      <c r="Y2003" s="5" t="s">
        <v>7340</v>
      </c>
      <c r="Z2003" s="5" t="s">
        <v>7341</v>
      </c>
      <c r="AC2003" s="5">
        <v>18</v>
      </c>
      <c r="AD2003" s="5" t="s">
        <v>888</v>
      </c>
      <c r="AE2003" s="5" t="s">
        <v>889</v>
      </c>
    </row>
    <row r="2004" spans="1:72" ht="13.5" customHeight="1">
      <c r="A2004" s="7" t="str">
        <f>HYPERLINK("http://kyu.snu.ac.kr/sdhj/index.jsp?type=hj/GK14746_00IM0001_138a.jpg","1867_수북면_138a")</f>
        <v>1867_수북면_138a</v>
      </c>
      <c r="B2004" s="4">
        <v>1867</v>
      </c>
      <c r="C2004" s="4" t="s">
        <v>7806</v>
      </c>
      <c r="D2004" s="4" t="s">
        <v>7807</v>
      </c>
      <c r="E2004" s="4">
        <v>2003</v>
      </c>
      <c r="F2004" s="5">
        <v>7</v>
      </c>
      <c r="G2004" s="5" t="s">
        <v>4149</v>
      </c>
      <c r="H2004" s="5" t="s">
        <v>4150</v>
      </c>
      <c r="I2004" s="5">
        <v>47</v>
      </c>
      <c r="L2004" s="5">
        <v>4</v>
      </c>
      <c r="M2004" s="4" t="s">
        <v>7342</v>
      </c>
      <c r="N2004" s="4" t="s">
        <v>7343</v>
      </c>
      <c r="T2004" s="5" t="s">
        <v>7496</v>
      </c>
      <c r="U2004" s="5" t="s">
        <v>369</v>
      </c>
      <c r="V2004" s="5" t="s">
        <v>370</v>
      </c>
      <c r="W2004" s="5" t="s">
        <v>763</v>
      </c>
      <c r="X2004" s="5" t="s">
        <v>764</v>
      </c>
      <c r="Y2004" s="5" t="s">
        <v>7344</v>
      </c>
      <c r="Z2004" s="5" t="s">
        <v>7345</v>
      </c>
      <c r="AC2004" s="5">
        <v>44</v>
      </c>
      <c r="AD2004" s="5" t="s">
        <v>583</v>
      </c>
      <c r="AE2004" s="5" t="s">
        <v>584</v>
      </c>
      <c r="AJ2004" s="5" t="s">
        <v>35</v>
      </c>
      <c r="AK2004" s="5" t="s">
        <v>36</v>
      </c>
      <c r="AL2004" s="5" t="s">
        <v>659</v>
      </c>
      <c r="AM2004" s="5" t="s">
        <v>660</v>
      </c>
      <c r="AT2004" s="5" t="s">
        <v>369</v>
      </c>
      <c r="AU2004" s="5" t="s">
        <v>370</v>
      </c>
      <c r="AV2004" s="5" t="s">
        <v>7346</v>
      </c>
      <c r="AW2004" s="5" t="s">
        <v>7347</v>
      </c>
      <c r="BG2004" s="5" t="s">
        <v>369</v>
      </c>
      <c r="BH2004" s="5" t="s">
        <v>370</v>
      </c>
      <c r="BI2004" s="5" t="s">
        <v>7348</v>
      </c>
      <c r="BJ2004" s="5" t="s">
        <v>7349</v>
      </c>
      <c r="BK2004" s="5" t="s">
        <v>369</v>
      </c>
      <c r="BL2004" s="5" t="s">
        <v>370</v>
      </c>
      <c r="BM2004" s="5" t="s">
        <v>7350</v>
      </c>
      <c r="BN2004" s="5" t="s">
        <v>7351</v>
      </c>
      <c r="BO2004" s="5" t="s">
        <v>369</v>
      </c>
      <c r="BP2004" s="5" t="s">
        <v>370</v>
      </c>
      <c r="BQ2004" s="5" t="s">
        <v>7352</v>
      </c>
      <c r="BR2004" s="5" t="s">
        <v>7353</v>
      </c>
      <c r="BS2004" s="5" t="s">
        <v>8540</v>
      </c>
      <c r="BT2004" s="5" t="s">
        <v>8541</v>
      </c>
    </row>
    <row r="2005" spans="1:72" ht="13.5" customHeight="1">
      <c r="A2005" s="7" t="str">
        <f>HYPERLINK("http://kyu.snu.ac.kr/sdhj/index.jsp?type=hj/GK14746_00IM0001_138a.jpg","1867_수북면_138a")</f>
        <v>1867_수북면_138a</v>
      </c>
      <c r="B2005" s="4">
        <v>1867</v>
      </c>
      <c r="C2005" s="4" t="s">
        <v>7910</v>
      </c>
      <c r="D2005" s="4" t="s">
        <v>7911</v>
      </c>
      <c r="E2005" s="4">
        <v>2004</v>
      </c>
      <c r="F2005" s="5">
        <v>7</v>
      </c>
      <c r="G2005" s="5" t="s">
        <v>4149</v>
      </c>
      <c r="H2005" s="5" t="s">
        <v>4150</v>
      </c>
      <c r="I2005" s="5">
        <v>47</v>
      </c>
      <c r="L2005" s="5">
        <v>5</v>
      </c>
      <c r="M2005" s="4" t="s">
        <v>7354</v>
      </c>
      <c r="N2005" s="4" t="s">
        <v>7355</v>
      </c>
      <c r="T2005" s="5" t="s">
        <v>7528</v>
      </c>
      <c r="U2005" s="5" t="s">
        <v>369</v>
      </c>
      <c r="V2005" s="5" t="s">
        <v>370</v>
      </c>
      <c r="W2005" s="5" t="s">
        <v>595</v>
      </c>
      <c r="X2005" s="5" t="s">
        <v>596</v>
      </c>
      <c r="Y2005" s="5" t="s">
        <v>1319</v>
      </c>
      <c r="Z2005" s="5" t="s">
        <v>1320</v>
      </c>
      <c r="AC2005" s="5">
        <v>40</v>
      </c>
      <c r="AD2005" s="5" t="s">
        <v>649</v>
      </c>
      <c r="AE2005" s="5" t="s">
        <v>650</v>
      </c>
      <c r="AJ2005" s="5" t="s">
        <v>35</v>
      </c>
      <c r="AK2005" s="5" t="s">
        <v>36</v>
      </c>
      <c r="AL2005" s="5" t="s">
        <v>428</v>
      </c>
      <c r="AM2005" s="5" t="s">
        <v>429</v>
      </c>
      <c r="AT2005" s="5" t="s">
        <v>369</v>
      </c>
      <c r="AU2005" s="5" t="s">
        <v>370</v>
      </c>
      <c r="AV2005" s="5" t="s">
        <v>7356</v>
      </c>
      <c r="AW2005" s="5" t="s">
        <v>2054</v>
      </c>
      <c r="BG2005" s="5" t="s">
        <v>369</v>
      </c>
      <c r="BH2005" s="5" t="s">
        <v>370</v>
      </c>
      <c r="BI2005" s="5" t="s">
        <v>3169</v>
      </c>
      <c r="BJ2005" s="5" t="s">
        <v>3170</v>
      </c>
      <c r="BK2005" s="5" t="s">
        <v>369</v>
      </c>
      <c r="BL2005" s="5" t="s">
        <v>370</v>
      </c>
      <c r="BM2005" s="5" t="s">
        <v>7357</v>
      </c>
      <c r="BN2005" s="5" t="s">
        <v>7358</v>
      </c>
      <c r="BO2005" s="5" t="s">
        <v>102</v>
      </c>
      <c r="BP2005" s="5" t="s">
        <v>103</v>
      </c>
      <c r="BQ2005" s="5" t="s">
        <v>7359</v>
      </c>
      <c r="BR2005" s="5" t="s">
        <v>7360</v>
      </c>
      <c r="BS2005" s="5" t="s">
        <v>527</v>
      </c>
      <c r="BT2005" s="5" t="s">
        <v>528</v>
      </c>
    </row>
    <row r="2006" spans="1:72" ht="13.5" customHeight="1">
      <c r="A2006" s="7" t="str">
        <f>HYPERLINK("http://kyu.snu.ac.kr/sdhj/index.jsp?type=hj/GK14746_00IM0001_138a.jpg","1867_수북면_138a")</f>
        <v>1867_수북면_138a</v>
      </c>
      <c r="B2006" s="4">
        <v>1867</v>
      </c>
      <c r="C2006" s="4" t="s">
        <v>7473</v>
      </c>
      <c r="D2006" s="4" t="s">
        <v>7474</v>
      </c>
      <c r="E2006" s="4">
        <v>2005</v>
      </c>
      <c r="F2006" s="5">
        <v>7</v>
      </c>
      <c r="G2006" s="5" t="s">
        <v>4149</v>
      </c>
      <c r="H2006" s="5" t="s">
        <v>4150</v>
      </c>
      <c r="I2006" s="5">
        <v>47</v>
      </c>
      <c r="L2006" s="5">
        <v>5</v>
      </c>
      <c r="M2006" s="4" t="s">
        <v>7354</v>
      </c>
      <c r="N2006" s="4" t="s">
        <v>7355</v>
      </c>
      <c r="S2006" s="5" t="s">
        <v>114</v>
      </c>
      <c r="T2006" s="5" t="s">
        <v>115</v>
      </c>
      <c r="Y2006" s="5" t="s">
        <v>7361</v>
      </c>
      <c r="Z2006" s="5" t="s">
        <v>7362</v>
      </c>
      <c r="AC2006" s="5">
        <v>19</v>
      </c>
      <c r="AD2006" s="5" t="s">
        <v>739</v>
      </c>
      <c r="AE2006" s="5" t="s">
        <v>740</v>
      </c>
    </row>
    <row r="2007" spans="1:72" ht="13.5" customHeight="1">
      <c r="A2007" s="7" t="str">
        <f>HYPERLINK("http://kyu.snu.ac.kr/sdhj/index.jsp?type=hj/GK14746_00IM0001_138a.jpg","1867_수북면_138a")</f>
        <v>1867_수북면_138a</v>
      </c>
      <c r="B2007" s="4">
        <v>1867</v>
      </c>
      <c r="C2007" s="4" t="s">
        <v>7481</v>
      </c>
      <c r="D2007" s="4" t="s">
        <v>7482</v>
      </c>
      <c r="E2007" s="4">
        <v>2006</v>
      </c>
      <c r="F2007" s="5">
        <v>7</v>
      </c>
      <c r="G2007" s="5" t="s">
        <v>4149</v>
      </c>
      <c r="H2007" s="5" t="s">
        <v>4150</v>
      </c>
      <c r="I2007" s="5">
        <v>48</v>
      </c>
      <c r="J2007" s="5" t="s">
        <v>7363</v>
      </c>
      <c r="K2007" s="5" t="s">
        <v>7364</v>
      </c>
      <c r="L2007" s="5">
        <v>1</v>
      </c>
      <c r="M2007" s="4" t="s">
        <v>7365</v>
      </c>
      <c r="N2007" s="4" t="s">
        <v>7366</v>
      </c>
      <c r="T2007" s="5" t="s">
        <v>7776</v>
      </c>
      <c r="U2007" s="5" t="s">
        <v>369</v>
      </c>
      <c r="V2007" s="5" t="s">
        <v>370</v>
      </c>
      <c r="W2007" s="5" t="s">
        <v>336</v>
      </c>
      <c r="X2007" s="5" t="s">
        <v>337</v>
      </c>
      <c r="Y2007" s="5" t="s">
        <v>7367</v>
      </c>
      <c r="Z2007" s="5" t="s">
        <v>7368</v>
      </c>
      <c r="AC2007" s="5">
        <v>71</v>
      </c>
      <c r="AD2007" s="5" t="s">
        <v>82</v>
      </c>
      <c r="AE2007" s="5" t="s">
        <v>83</v>
      </c>
      <c r="AJ2007" s="5" t="s">
        <v>35</v>
      </c>
      <c r="AK2007" s="5" t="s">
        <v>36</v>
      </c>
      <c r="AL2007" s="5" t="s">
        <v>342</v>
      </c>
      <c r="AM2007" s="5" t="s">
        <v>343</v>
      </c>
      <c r="AT2007" s="5" t="s">
        <v>369</v>
      </c>
      <c r="AU2007" s="5" t="s">
        <v>370</v>
      </c>
      <c r="AV2007" s="5" t="s">
        <v>7369</v>
      </c>
      <c r="AW2007" s="5" t="s">
        <v>2110</v>
      </c>
      <c r="BG2007" s="5" t="s">
        <v>369</v>
      </c>
      <c r="BH2007" s="5" t="s">
        <v>370</v>
      </c>
      <c r="BI2007" s="5" t="s">
        <v>7370</v>
      </c>
      <c r="BJ2007" s="5" t="s">
        <v>7371</v>
      </c>
      <c r="BK2007" s="5" t="s">
        <v>369</v>
      </c>
      <c r="BL2007" s="5" t="s">
        <v>370</v>
      </c>
      <c r="BM2007" s="5" t="s">
        <v>7372</v>
      </c>
      <c r="BN2007" s="5" t="s">
        <v>3472</v>
      </c>
      <c r="BO2007" s="5" t="s">
        <v>369</v>
      </c>
      <c r="BP2007" s="5" t="s">
        <v>370</v>
      </c>
      <c r="BQ2007" s="5" t="s">
        <v>3181</v>
      </c>
      <c r="BR2007" s="5" t="s">
        <v>3182</v>
      </c>
      <c r="BS2007" s="5" t="s">
        <v>160</v>
      </c>
      <c r="BT2007" s="5" t="s">
        <v>161</v>
      </c>
    </row>
    <row r="2008" spans="1:72" ht="13.5" customHeight="1">
      <c r="A2008" s="7" t="str">
        <f>HYPERLINK("http://kyu.snu.ac.kr/sdhj/index.jsp?type=hj/GK14746_00IM0001_138a.jpg","1867_수북면_138a")</f>
        <v>1867_수북면_138a</v>
      </c>
      <c r="B2008" s="4">
        <v>1867</v>
      </c>
      <c r="C2008" s="4" t="s">
        <v>7739</v>
      </c>
      <c r="D2008" s="4" t="s">
        <v>7740</v>
      </c>
      <c r="E2008" s="4">
        <v>2007</v>
      </c>
      <c r="F2008" s="5">
        <v>7</v>
      </c>
      <c r="G2008" s="5" t="s">
        <v>4149</v>
      </c>
      <c r="H2008" s="5" t="s">
        <v>4150</v>
      </c>
      <c r="I2008" s="5">
        <v>48</v>
      </c>
      <c r="L2008" s="5">
        <v>1</v>
      </c>
      <c r="M2008" s="4" t="s">
        <v>7365</v>
      </c>
      <c r="N2008" s="4" t="s">
        <v>7366</v>
      </c>
      <c r="S2008" s="5" t="s">
        <v>4476</v>
      </c>
      <c r="T2008" s="5" t="s">
        <v>2830</v>
      </c>
      <c r="Y2008" s="5" t="s">
        <v>7373</v>
      </c>
      <c r="Z2008" s="5" t="s">
        <v>7374</v>
      </c>
      <c r="AC2008" s="5">
        <v>30</v>
      </c>
      <c r="AD2008" s="5" t="s">
        <v>1197</v>
      </c>
      <c r="AE2008" s="5" t="s">
        <v>1198</v>
      </c>
    </row>
    <row r="2009" spans="1:72" ht="13.5" customHeight="1">
      <c r="A2009" s="7" t="str">
        <f>HYPERLINK("http://kyu.snu.ac.kr/sdhj/index.jsp?type=hj/GK14746_00IM0001_138a.jpg","1867_수북면_138a")</f>
        <v>1867_수북면_138a</v>
      </c>
      <c r="B2009" s="4">
        <v>1867</v>
      </c>
      <c r="C2009" s="4" t="s">
        <v>7778</v>
      </c>
      <c r="D2009" s="4" t="s">
        <v>7779</v>
      </c>
      <c r="E2009" s="4">
        <v>2008</v>
      </c>
      <c r="F2009" s="5">
        <v>7</v>
      </c>
      <c r="G2009" s="5" t="s">
        <v>4149</v>
      </c>
      <c r="H2009" s="5" t="s">
        <v>4150</v>
      </c>
      <c r="I2009" s="5">
        <v>48</v>
      </c>
      <c r="L2009" s="5">
        <v>2</v>
      </c>
      <c r="M2009" s="4" t="s">
        <v>7363</v>
      </c>
      <c r="N2009" s="4" t="s">
        <v>7364</v>
      </c>
      <c r="T2009" s="5" t="s">
        <v>7818</v>
      </c>
      <c r="U2009" s="5" t="s">
        <v>369</v>
      </c>
      <c r="V2009" s="5" t="s">
        <v>370</v>
      </c>
      <c r="W2009" s="5" t="s">
        <v>595</v>
      </c>
      <c r="X2009" s="5" t="s">
        <v>596</v>
      </c>
      <c r="Y2009" s="5" t="s">
        <v>7375</v>
      </c>
      <c r="Z2009" s="5" t="s">
        <v>5783</v>
      </c>
      <c r="AC2009" s="5">
        <v>34</v>
      </c>
      <c r="AD2009" s="5" t="s">
        <v>495</v>
      </c>
      <c r="AE2009" s="5" t="s">
        <v>496</v>
      </c>
      <c r="AJ2009" s="5" t="s">
        <v>35</v>
      </c>
      <c r="AK2009" s="5" t="s">
        <v>36</v>
      </c>
      <c r="AL2009" s="5" t="s">
        <v>428</v>
      </c>
      <c r="AM2009" s="5" t="s">
        <v>429</v>
      </c>
      <c r="AT2009" s="5" t="s">
        <v>369</v>
      </c>
      <c r="AU2009" s="5" t="s">
        <v>370</v>
      </c>
      <c r="AV2009" s="5" t="s">
        <v>7376</v>
      </c>
      <c r="AW2009" s="5" t="s">
        <v>2251</v>
      </c>
      <c r="BG2009" s="5" t="s">
        <v>369</v>
      </c>
      <c r="BH2009" s="5" t="s">
        <v>370</v>
      </c>
      <c r="BI2009" s="5" t="s">
        <v>7377</v>
      </c>
      <c r="BJ2009" s="5" t="s">
        <v>7378</v>
      </c>
      <c r="BK2009" s="5" t="s">
        <v>369</v>
      </c>
      <c r="BL2009" s="5" t="s">
        <v>370</v>
      </c>
      <c r="BM2009" s="5" t="s">
        <v>6387</v>
      </c>
      <c r="BN2009" s="5" t="s">
        <v>6388</v>
      </c>
    </row>
    <row r="2010" spans="1:72" ht="13.5" customHeight="1">
      <c r="A2010" s="7" t="str">
        <f>HYPERLINK("http://kyu.snu.ac.kr/sdhj/index.jsp?type=hj/GK14746_00IM0001_138a.jpg","1867_수북면_138a")</f>
        <v>1867_수북면_138a</v>
      </c>
      <c r="B2010" s="4">
        <v>1867</v>
      </c>
      <c r="C2010" s="4" t="s">
        <v>7505</v>
      </c>
      <c r="D2010" s="4" t="s">
        <v>7506</v>
      </c>
      <c r="E2010" s="4">
        <v>2009</v>
      </c>
      <c r="F2010" s="5">
        <v>7</v>
      </c>
      <c r="G2010" s="5" t="s">
        <v>4149</v>
      </c>
      <c r="H2010" s="5" t="s">
        <v>4150</v>
      </c>
      <c r="I2010" s="5">
        <v>48</v>
      </c>
      <c r="L2010" s="5">
        <v>3</v>
      </c>
      <c r="M2010" s="4" t="s">
        <v>4965</v>
      </c>
      <c r="N2010" s="4" t="s">
        <v>4966</v>
      </c>
      <c r="T2010" s="5" t="s">
        <v>8201</v>
      </c>
      <c r="U2010" s="5" t="s">
        <v>369</v>
      </c>
      <c r="V2010" s="5" t="s">
        <v>370</v>
      </c>
      <c r="W2010" s="5" t="s">
        <v>78</v>
      </c>
      <c r="X2010" s="5" t="s">
        <v>79</v>
      </c>
      <c r="Y2010" s="5" t="s">
        <v>4967</v>
      </c>
      <c r="Z2010" s="5" t="s">
        <v>4968</v>
      </c>
      <c r="AC2010" s="5">
        <v>38</v>
      </c>
      <c r="AD2010" s="5" t="s">
        <v>374</v>
      </c>
      <c r="AE2010" s="5" t="s">
        <v>375</v>
      </c>
      <c r="AJ2010" s="5" t="s">
        <v>35</v>
      </c>
      <c r="AK2010" s="5" t="s">
        <v>36</v>
      </c>
      <c r="AL2010" s="5" t="s">
        <v>160</v>
      </c>
      <c r="AM2010" s="5" t="s">
        <v>161</v>
      </c>
      <c r="AT2010" s="5" t="s">
        <v>369</v>
      </c>
      <c r="AU2010" s="5" t="s">
        <v>370</v>
      </c>
      <c r="AV2010" s="5" t="s">
        <v>7379</v>
      </c>
      <c r="AW2010" s="5" t="s">
        <v>7380</v>
      </c>
      <c r="BG2010" s="5" t="s">
        <v>369</v>
      </c>
      <c r="BH2010" s="5" t="s">
        <v>370</v>
      </c>
      <c r="BI2010" s="5" t="s">
        <v>4664</v>
      </c>
      <c r="BJ2010" s="5" t="s">
        <v>4665</v>
      </c>
      <c r="BK2010" s="5" t="s">
        <v>369</v>
      </c>
      <c r="BL2010" s="5" t="s">
        <v>370</v>
      </c>
      <c r="BM2010" s="5" t="s">
        <v>4969</v>
      </c>
      <c r="BN2010" s="5" t="s">
        <v>4970</v>
      </c>
      <c r="BO2010" s="5" t="s">
        <v>369</v>
      </c>
      <c r="BP2010" s="5" t="s">
        <v>370</v>
      </c>
      <c r="BQ2010" s="5" t="s">
        <v>7381</v>
      </c>
      <c r="BR2010" s="5" t="s">
        <v>7382</v>
      </c>
      <c r="BS2010" s="5" t="s">
        <v>228</v>
      </c>
      <c r="BT2010" s="5" t="s">
        <v>229</v>
      </c>
    </row>
    <row r="2011" spans="1:72" ht="13.5" customHeight="1">
      <c r="A2011" s="7" t="str">
        <f>HYPERLINK("http://kyu.snu.ac.kr/sdhj/index.jsp?type=hj/GK14746_00IM0001_138b.jpg","1867_수북면_138b")</f>
        <v>1867_수북면_138b</v>
      </c>
      <c r="B2011" s="4">
        <v>1867</v>
      </c>
      <c r="C2011" s="4" t="s">
        <v>7505</v>
      </c>
      <c r="D2011" s="4" t="s">
        <v>7506</v>
      </c>
      <c r="E2011" s="4">
        <v>2010</v>
      </c>
      <c r="F2011" s="5">
        <v>7</v>
      </c>
      <c r="G2011" s="5" t="s">
        <v>4149</v>
      </c>
      <c r="H2011" s="5" t="s">
        <v>4150</v>
      </c>
      <c r="I2011" s="5">
        <v>48</v>
      </c>
      <c r="L2011" s="5">
        <v>4</v>
      </c>
      <c r="M2011" s="4" t="s">
        <v>7383</v>
      </c>
      <c r="N2011" s="4" t="s">
        <v>7384</v>
      </c>
      <c r="T2011" s="5" t="s">
        <v>7558</v>
      </c>
      <c r="U2011" s="5" t="s">
        <v>369</v>
      </c>
      <c r="V2011" s="5" t="s">
        <v>370</v>
      </c>
      <c r="W2011" s="5" t="s">
        <v>78</v>
      </c>
      <c r="X2011" s="5" t="s">
        <v>79</v>
      </c>
      <c r="Y2011" s="5" t="s">
        <v>22</v>
      </c>
      <c r="Z2011" s="5" t="s">
        <v>23</v>
      </c>
      <c r="AC2011" s="5">
        <v>54</v>
      </c>
      <c r="AD2011" s="5" t="s">
        <v>970</v>
      </c>
      <c r="AE2011" s="5" t="s">
        <v>971</v>
      </c>
      <c r="AJ2011" s="5" t="s">
        <v>35</v>
      </c>
      <c r="AK2011" s="5" t="s">
        <v>36</v>
      </c>
      <c r="AL2011" s="5" t="s">
        <v>160</v>
      </c>
      <c r="AM2011" s="5" t="s">
        <v>161</v>
      </c>
      <c r="AT2011" s="5" t="s">
        <v>369</v>
      </c>
      <c r="AU2011" s="5" t="s">
        <v>370</v>
      </c>
      <c r="AV2011" s="5" t="s">
        <v>4147</v>
      </c>
      <c r="AW2011" s="5" t="s">
        <v>4148</v>
      </c>
      <c r="BG2011" s="5" t="s">
        <v>369</v>
      </c>
      <c r="BH2011" s="5" t="s">
        <v>370</v>
      </c>
      <c r="BI2011" s="5" t="s">
        <v>7385</v>
      </c>
      <c r="BJ2011" s="5" t="s">
        <v>3170</v>
      </c>
      <c r="BK2011" s="5" t="s">
        <v>369</v>
      </c>
      <c r="BL2011" s="5" t="s">
        <v>370</v>
      </c>
      <c r="BM2011" s="5" t="s">
        <v>7386</v>
      </c>
      <c r="BN2011" s="5" t="s">
        <v>7387</v>
      </c>
    </row>
    <row r="2012" spans="1:72" ht="13.5" customHeight="1">
      <c r="A2012" s="7" t="str">
        <f>HYPERLINK("http://kyu.snu.ac.kr/sdhj/index.jsp?type=hj/GK14746_00IM0001_138b.jpg","1867_수북면_138b")</f>
        <v>1867_수북면_138b</v>
      </c>
      <c r="B2012" s="4">
        <v>1867</v>
      </c>
      <c r="C2012" s="4" t="s">
        <v>7566</v>
      </c>
      <c r="D2012" s="4" t="s">
        <v>7567</v>
      </c>
      <c r="E2012" s="4">
        <v>2011</v>
      </c>
      <c r="F2012" s="5">
        <v>7</v>
      </c>
      <c r="G2012" s="5" t="s">
        <v>4149</v>
      </c>
      <c r="H2012" s="5" t="s">
        <v>4150</v>
      </c>
      <c r="I2012" s="5">
        <v>48</v>
      </c>
      <c r="L2012" s="5">
        <v>5</v>
      </c>
      <c r="M2012" s="4" t="s">
        <v>4875</v>
      </c>
      <c r="N2012" s="4" t="s">
        <v>7388</v>
      </c>
      <c r="T2012" s="5" t="s">
        <v>8461</v>
      </c>
      <c r="U2012" s="5" t="s">
        <v>369</v>
      </c>
      <c r="V2012" s="5" t="s">
        <v>370</v>
      </c>
      <c r="W2012" s="5" t="s">
        <v>78</v>
      </c>
      <c r="X2012" s="5" t="s">
        <v>79</v>
      </c>
      <c r="Y2012" s="5" t="s">
        <v>5057</v>
      </c>
      <c r="Z2012" s="5" t="s">
        <v>7389</v>
      </c>
      <c r="AC2012" s="5">
        <v>60</v>
      </c>
      <c r="AD2012" s="5" t="s">
        <v>537</v>
      </c>
      <c r="AE2012" s="5" t="s">
        <v>538</v>
      </c>
      <c r="AJ2012" s="5" t="s">
        <v>35</v>
      </c>
      <c r="AK2012" s="5" t="s">
        <v>36</v>
      </c>
      <c r="AL2012" s="5" t="s">
        <v>160</v>
      </c>
      <c r="AM2012" s="5" t="s">
        <v>161</v>
      </c>
      <c r="AT2012" s="5" t="s">
        <v>369</v>
      </c>
      <c r="AU2012" s="5" t="s">
        <v>370</v>
      </c>
      <c r="AV2012" s="5" t="s">
        <v>6490</v>
      </c>
      <c r="AW2012" s="5" t="s">
        <v>6491</v>
      </c>
      <c r="BG2012" s="5" t="s">
        <v>369</v>
      </c>
      <c r="BH2012" s="5" t="s">
        <v>370</v>
      </c>
      <c r="BI2012" s="5" t="s">
        <v>5939</v>
      </c>
      <c r="BJ2012" s="5" t="s">
        <v>5940</v>
      </c>
      <c r="BK2012" s="5" t="s">
        <v>369</v>
      </c>
      <c r="BL2012" s="5" t="s">
        <v>370</v>
      </c>
      <c r="BM2012" s="5" t="s">
        <v>3160</v>
      </c>
      <c r="BN2012" s="5" t="s">
        <v>3161</v>
      </c>
      <c r="BO2012" s="5" t="s">
        <v>369</v>
      </c>
      <c r="BP2012" s="5" t="s">
        <v>370</v>
      </c>
      <c r="BQ2012" s="5" t="s">
        <v>7390</v>
      </c>
      <c r="BR2012" s="5" t="s">
        <v>7391</v>
      </c>
      <c r="BS2012" s="5" t="s">
        <v>154</v>
      </c>
      <c r="BT2012" s="5" t="s">
        <v>155</v>
      </c>
    </row>
    <row r="2013" spans="1:72" ht="13.5" customHeight="1">
      <c r="A2013" s="7" t="str">
        <f>HYPERLINK("http://kyu.snu.ac.kr/sdhj/index.jsp?type=hj/GK14746_00IM0001_138b.jpg","1867_수북면_138b")</f>
        <v>1867_수북면_138b</v>
      </c>
      <c r="B2013" s="4">
        <v>1867</v>
      </c>
      <c r="C2013" s="4" t="s">
        <v>7505</v>
      </c>
      <c r="D2013" s="4" t="s">
        <v>7506</v>
      </c>
      <c r="E2013" s="4">
        <v>2012</v>
      </c>
      <c r="F2013" s="5">
        <v>7</v>
      </c>
      <c r="G2013" s="5" t="s">
        <v>4149</v>
      </c>
      <c r="H2013" s="5" t="s">
        <v>4150</v>
      </c>
      <c r="I2013" s="5">
        <v>49</v>
      </c>
      <c r="J2013" s="5" t="s">
        <v>7392</v>
      </c>
      <c r="K2013" s="5" t="s">
        <v>7393</v>
      </c>
      <c r="L2013" s="5">
        <v>1</v>
      </c>
      <c r="M2013" s="4" t="s">
        <v>7392</v>
      </c>
      <c r="N2013" s="4" t="s">
        <v>7393</v>
      </c>
      <c r="T2013" s="5" t="s">
        <v>7823</v>
      </c>
      <c r="U2013" s="5" t="s">
        <v>369</v>
      </c>
      <c r="V2013" s="5" t="s">
        <v>370</v>
      </c>
      <c r="W2013" s="5" t="s">
        <v>78</v>
      </c>
      <c r="X2013" s="5" t="s">
        <v>79</v>
      </c>
      <c r="Y2013" s="5" t="s">
        <v>7394</v>
      </c>
      <c r="Z2013" s="5" t="s">
        <v>7395</v>
      </c>
      <c r="AC2013" s="5">
        <v>47</v>
      </c>
      <c r="AD2013" s="5" t="s">
        <v>353</v>
      </c>
      <c r="AE2013" s="5" t="s">
        <v>354</v>
      </c>
      <c r="AJ2013" s="5" t="s">
        <v>35</v>
      </c>
      <c r="AK2013" s="5" t="s">
        <v>36</v>
      </c>
      <c r="AL2013" s="5" t="s">
        <v>160</v>
      </c>
      <c r="AM2013" s="5" t="s">
        <v>161</v>
      </c>
      <c r="AT2013" s="5" t="s">
        <v>369</v>
      </c>
      <c r="AU2013" s="5" t="s">
        <v>370</v>
      </c>
      <c r="AV2013" s="5" t="s">
        <v>7396</v>
      </c>
      <c r="AW2013" s="5" t="s">
        <v>7397</v>
      </c>
      <c r="BG2013" s="5" t="s">
        <v>369</v>
      </c>
      <c r="BH2013" s="5" t="s">
        <v>370</v>
      </c>
      <c r="BI2013" s="5" t="s">
        <v>7398</v>
      </c>
      <c r="BJ2013" s="5" t="s">
        <v>7399</v>
      </c>
      <c r="BK2013" s="5" t="s">
        <v>369</v>
      </c>
      <c r="BL2013" s="5" t="s">
        <v>370</v>
      </c>
      <c r="BM2013" s="5" t="s">
        <v>7400</v>
      </c>
      <c r="BN2013" s="5" t="s">
        <v>6050</v>
      </c>
      <c r="BO2013" s="5" t="s">
        <v>369</v>
      </c>
      <c r="BP2013" s="5" t="s">
        <v>370</v>
      </c>
      <c r="BQ2013" s="5" t="s">
        <v>7401</v>
      </c>
      <c r="BR2013" s="5" t="s">
        <v>7402</v>
      </c>
      <c r="BS2013" s="5" t="s">
        <v>160</v>
      </c>
      <c r="BT2013" s="5" t="s">
        <v>161</v>
      </c>
    </row>
    <row r="2014" spans="1:72" ht="13.5" customHeight="1">
      <c r="A2014" s="7" t="str">
        <f>HYPERLINK("http://kyu.snu.ac.kr/sdhj/index.jsp?type=hj/GK14746_00IM0001_138b.jpg","1867_수북면_138b")</f>
        <v>1867_수북면_138b</v>
      </c>
      <c r="B2014" s="4">
        <v>1867</v>
      </c>
      <c r="C2014" s="4" t="s">
        <v>7590</v>
      </c>
      <c r="D2014" s="4" t="s">
        <v>7591</v>
      </c>
      <c r="E2014" s="4">
        <v>2013</v>
      </c>
      <c r="F2014" s="5">
        <v>7</v>
      </c>
      <c r="G2014" s="5" t="s">
        <v>4149</v>
      </c>
      <c r="H2014" s="5" t="s">
        <v>4150</v>
      </c>
      <c r="I2014" s="5">
        <v>49</v>
      </c>
      <c r="L2014" s="5">
        <v>2</v>
      </c>
      <c r="M2014" s="4" t="s">
        <v>7403</v>
      </c>
      <c r="N2014" s="4" t="s">
        <v>7404</v>
      </c>
      <c r="O2014" s="5" t="s">
        <v>14</v>
      </c>
      <c r="P2014" s="5" t="s">
        <v>15</v>
      </c>
      <c r="T2014" s="5" t="s">
        <v>7514</v>
      </c>
      <c r="U2014" s="5" t="s">
        <v>134</v>
      </c>
      <c r="V2014" s="5" t="s">
        <v>135</v>
      </c>
      <c r="W2014" s="5" t="s">
        <v>1457</v>
      </c>
      <c r="X2014" s="5" t="s">
        <v>1076</v>
      </c>
      <c r="Y2014" s="5" t="s">
        <v>4331</v>
      </c>
      <c r="Z2014" s="5" t="s">
        <v>3569</v>
      </c>
      <c r="AC2014" s="5">
        <v>33</v>
      </c>
      <c r="AD2014" s="5" t="s">
        <v>994</v>
      </c>
      <c r="AE2014" s="5" t="s">
        <v>995</v>
      </c>
      <c r="AJ2014" s="5" t="s">
        <v>35</v>
      </c>
      <c r="AK2014" s="5" t="s">
        <v>36</v>
      </c>
      <c r="AL2014" s="5" t="s">
        <v>322</v>
      </c>
      <c r="AM2014" s="5" t="s">
        <v>323</v>
      </c>
      <c r="AT2014" s="5" t="s">
        <v>144</v>
      </c>
      <c r="AU2014" s="5" t="s">
        <v>145</v>
      </c>
      <c r="AV2014" s="5" t="s">
        <v>7405</v>
      </c>
      <c r="AW2014" s="5" t="s">
        <v>7406</v>
      </c>
      <c r="BG2014" s="5" t="s">
        <v>144</v>
      </c>
      <c r="BH2014" s="5" t="s">
        <v>145</v>
      </c>
      <c r="BI2014" s="5" t="s">
        <v>7407</v>
      </c>
      <c r="BJ2014" s="5" t="s">
        <v>7408</v>
      </c>
      <c r="BK2014" s="5" t="s">
        <v>144</v>
      </c>
      <c r="BL2014" s="5" t="s">
        <v>145</v>
      </c>
      <c r="BM2014" s="5" t="s">
        <v>7409</v>
      </c>
      <c r="BN2014" s="5" t="s">
        <v>7410</v>
      </c>
      <c r="BO2014" s="5" t="s">
        <v>144</v>
      </c>
      <c r="BP2014" s="5" t="s">
        <v>145</v>
      </c>
      <c r="BQ2014" s="5" t="s">
        <v>7411</v>
      </c>
      <c r="BR2014" s="5" t="s">
        <v>7412</v>
      </c>
      <c r="BS2014" s="5" t="s">
        <v>1861</v>
      </c>
      <c r="BT2014" s="5" t="s">
        <v>648</v>
      </c>
    </row>
    <row r="2015" spans="1:72" ht="13.5" customHeight="1">
      <c r="A2015" s="7" t="str">
        <f>HYPERLINK("http://kyu.snu.ac.kr/sdhj/index.jsp?type=hj/GK14746_00IM0001_138b.jpg","1867_수북면_138b")</f>
        <v>1867_수북면_138b</v>
      </c>
      <c r="B2015" s="4">
        <v>1867</v>
      </c>
      <c r="C2015" s="4" t="s">
        <v>7761</v>
      </c>
      <c r="D2015" s="4" t="s">
        <v>7762</v>
      </c>
      <c r="E2015" s="4">
        <v>2014</v>
      </c>
      <c r="F2015" s="5">
        <v>7</v>
      </c>
      <c r="G2015" s="5" t="s">
        <v>4149</v>
      </c>
      <c r="H2015" s="5" t="s">
        <v>4150</v>
      </c>
      <c r="I2015" s="5">
        <v>49</v>
      </c>
      <c r="L2015" s="5">
        <v>2</v>
      </c>
      <c r="M2015" s="4" t="s">
        <v>7403</v>
      </c>
      <c r="N2015" s="4" t="s">
        <v>7404</v>
      </c>
      <c r="S2015" s="5" t="s">
        <v>96</v>
      </c>
      <c r="T2015" s="5" t="s">
        <v>97</v>
      </c>
      <c r="W2015" s="5" t="s">
        <v>192</v>
      </c>
      <c r="X2015" s="5" t="s">
        <v>193</v>
      </c>
      <c r="Y2015" s="5" t="s">
        <v>156</v>
      </c>
      <c r="Z2015" s="5" t="s">
        <v>157</v>
      </c>
      <c r="AC2015" s="5">
        <v>31</v>
      </c>
      <c r="AD2015" s="5" t="s">
        <v>324</v>
      </c>
      <c r="AE2015" s="5" t="s">
        <v>325</v>
      </c>
      <c r="AJ2015" s="5" t="s">
        <v>1415</v>
      </c>
      <c r="AK2015" s="5" t="s">
        <v>1416</v>
      </c>
      <c r="AL2015" s="5" t="s">
        <v>242</v>
      </c>
      <c r="AM2015" s="5" t="s">
        <v>243</v>
      </c>
      <c r="AT2015" s="5" t="s">
        <v>144</v>
      </c>
      <c r="AU2015" s="5" t="s">
        <v>145</v>
      </c>
      <c r="AV2015" s="5" t="s">
        <v>250</v>
      </c>
      <c r="AW2015" s="5" t="s">
        <v>251</v>
      </c>
      <c r="BG2015" s="5" t="s">
        <v>144</v>
      </c>
      <c r="BH2015" s="5" t="s">
        <v>145</v>
      </c>
      <c r="BI2015" s="5" t="s">
        <v>7413</v>
      </c>
      <c r="BJ2015" s="5" t="s">
        <v>7414</v>
      </c>
      <c r="BK2015" s="5" t="s">
        <v>144</v>
      </c>
      <c r="BL2015" s="5" t="s">
        <v>145</v>
      </c>
      <c r="BM2015" s="5" t="s">
        <v>7415</v>
      </c>
      <c r="BN2015" s="5" t="s">
        <v>7416</v>
      </c>
      <c r="BO2015" s="5" t="s">
        <v>144</v>
      </c>
      <c r="BP2015" s="5" t="s">
        <v>145</v>
      </c>
      <c r="BQ2015" s="5" t="s">
        <v>7417</v>
      </c>
      <c r="BR2015" s="5" t="s">
        <v>7418</v>
      </c>
      <c r="BS2015" s="5" t="s">
        <v>84</v>
      </c>
      <c r="BT2015" s="5" t="s">
        <v>85</v>
      </c>
    </row>
    <row r="2016" spans="1:72" ht="13.5" customHeight="1">
      <c r="A2016" s="7" t="str">
        <f>HYPERLINK("http://kyu.snu.ac.kr/sdhj/index.jsp?type=hj/GK14746_00IM0001_138b.jpg","1867_수북면_138b")</f>
        <v>1867_수북면_138b</v>
      </c>
      <c r="B2016" s="4">
        <v>1867</v>
      </c>
      <c r="C2016" s="4" t="s">
        <v>7590</v>
      </c>
      <c r="D2016" s="4" t="s">
        <v>7591</v>
      </c>
      <c r="E2016" s="4">
        <v>2015</v>
      </c>
      <c r="F2016" s="5">
        <v>7</v>
      </c>
      <c r="G2016" s="5" t="s">
        <v>4149</v>
      </c>
      <c r="H2016" s="5" t="s">
        <v>4150</v>
      </c>
      <c r="I2016" s="5">
        <v>49</v>
      </c>
      <c r="L2016" s="5">
        <v>3</v>
      </c>
      <c r="M2016" s="4" t="s">
        <v>7419</v>
      </c>
      <c r="N2016" s="4" t="s">
        <v>7420</v>
      </c>
      <c r="T2016" s="5" t="s">
        <v>7940</v>
      </c>
      <c r="U2016" s="5" t="s">
        <v>369</v>
      </c>
      <c r="V2016" s="5" t="s">
        <v>370</v>
      </c>
      <c r="W2016" s="5" t="s">
        <v>210</v>
      </c>
      <c r="X2016" s="5" t="s">
        <v>211</v>
      </c>
      <c r="Y2016" s="5" t="s">
        <v>6156</v>
      </c>
      <c r="Z2016" s="5" t="s">
        <v>6157</v>
      </c>
      <c r="AC2016" s="5">
        <v>48</v>
      </c>
      <c r="AD2016" s="5" t="s">
        <v>226</v>
      </c>
      <c r="AE2016" s="5" t="s">
        <v>227</v>
      </c>
      <c r="AJ2016" s="5" t="s">
        <v>35</v>
      </c>
      <c r="AK2016" s="5" t="s">
        <v>36</v>
      </c>
      <c r="AL2016" s="5" t="s">
        <v>154</v>
      </c>
      <c r="AM2016" s="5" t="s">
        <v>155</v>
      </c>
      <c r="AT2016" s="5" t="s">
        <v>369</v>
      </c>
      <c r="AU2016" s="5" t="s">
        <v>370</v>
      </c>
      <c r="AV2016" s="5" t="s">
        <v>6148</v>
      </c>
      <c r="AW2016" s="5" t="s">
        <v>5335</v>
      </c>
      <c r="BG2016" s="5" t="s">
        <v>369</v>
      </c>
      <c r="BH2016" s="5" t="s">
        <v>370</v>
      </c>
      <c r="BI2016" s="5" t="s">
        <v>5336</v>
      </c>
      <c r="BJ2016" s="5" t="s">
        <v>5337</v>
      </c>
      <c r="BK2016" s="5" t="s">
        <v>369</v>
      </c>
      <c r="BL2016" s="5" t="s">
        <v>370</v>
      </c>
      <c r="BM2016" s="5" t="s">
        <v>5338</v>
      </c>
      <c r="BN2016" s="5" t="s">
        <v>5160</v>
      </c>
      <c r="BO2016" s="5" t="s">
        <v>369</v>
      </c>
      <c r="BP2016" s="5" t="s">
        <v>370</v>
      </c>
      <c r="BQ2016" s="5" t="s">
        <v>5339</v>
      </c>
      <c r="BR2016" s="5" t="s">
        <v>5340</v>
      </c>
      <c r="BS2016" s="5" t="s">
        <v>190</v>
      </c>
      <c r="BT2016" s="5" t="s">
        <v>191</v>
      </c>
    </row>
    <row r="2017" spans="1:72" ht="13.5" customHeight="1">
      <c r="A2017" s="7" t="str">
        <f>HYPERLINK("http://kyu.snu.ac.kr/sdhj/index.jsp?type=hj/GK14746_00IM0001_138b.jpg","1867_수북면_138b")</f>
        <v>1867_수북면_138b</v>
      </c>
      <c r="B2017" s="4">
        <v>1867</v>
      </c>
      <c r="C2017" s="4" t="s">
        <v>7735</v>
      </c>
      <c r="D2017" s="4" t="s">
        <v>7736</v>
      </c>
      <c r="E2017" s="4">
        <v>2016</v>
      </c>
      <c r="F2017" s="5">
        <v>7</v>
      </c>
      <c r="G2017" s="5" t="s">
        <v>4149</v>
      </c>
      <c r="H2017" s="5" t="s">
        <v>4150</v>
      </c>
      <c r="I2017" s="5">
        <v>49</v>
      </c>
      <c r="L2017" s="5">
        <v>4</v>
      </c>
      <c r="M2017" s="4" t="s">
        <v>7421</v>
      </c>
      <c r="N2017" s="4" t="s">
        <v>7422</v>
      </c>
      <c r="T2017" s="5" t="s">
        <v>7558</v>
      </c>
      <c r="U2017" s="5" t="s">
        <v>369</v>
      </c>
      <c r="V2017" s="5" t="s">
        <v>370</v>
      </c>
      <c r="W2017" s="5" t="s">
        <v>78</v>
      </c>
      <c r="X2017" s="5" t="s">
        <v>79</v>
      </c>
      <c r="Y2017" s="5" t="s">
        <v>7423</v>
      </c>
      <c r="Z2017" s="5" t="s">
        <v>7424</v>
      </c>
      <c r="AC2017" s="5">
        <v>56</v>
      </c>
      <c r="AD2017" s="5" t="s">
        <v>1006</v>
      </c>
      <c r="AE2017" s="5" t="s">
        <v>1007</v>
      </c>
      <c r="AJ2017" s="5" t="s">
        <v>35</v>
      </c>
      <c r="AK2017" s="5" t="s">
        <v>36</v>
      </c>
      <c r="AL2017" s="5" t="s">
        <v>160</v>
      </c>
      <c r="AM2017" s="5" t="s">
        <v>161</v>
      </c>
      <c r="AT2017" s="5" t="s">
        <v>369</v>
      </c>
      <c r="AU2017" s="5" t="s">
        <v>370</v>
      </c>
      <c r="AV2017" s="5" t="s">
        <v>7425</v>
      </c>
      <c r="AW2017" s="5" t="s">
        <v>8542</v>
      </c>
      <c r="BG2017" s="5" t="s">
        <v>369</v>
      </c>
      <c r="BH2017" s="5" t="s">
        <v>370</v>
      </c>
      <c r="BI2017" s="5" t="s">
        <v>4735</v>
      </c>
      <c r="BJ2017" s="5" t="s">
        <v>4736</v>
      </c>
      <c r="BK2017" s="5" t="s">
        <v>369</v>
      </c>
      <c r="BL2017" s="5" t="s">
        <v>370</v>
      </c>
      <c r="BM2017" s="5" t="s">
        <v>7426</v>
      </c>
      <c r="BN2017" s="5" t="s">
        <v>7427</v>
      </c>
      <c r="BO2017" s="5" t="s">
        <v>369</v>
      </c>
      <c r="BP2017" s="5" t="s">
        <v>370</v>
      </c>
      <c r="BQ2017" s="5" t="s">
        <v>7076</v>
      </c>
      <c r="BR2017" s="5" t="s">
        <v>7077</v>
      </c>
      <c r="BS2017" s="5" t="s">
        <v>160</v>
      </c>
      <c r="BT2017" s="5" t="s">
        <v>161</v>
      </c>
    </row>
    <row r="2018" spans="1:72" ht="13.5" customHeight="1">
      <c r="A2018" s="7" t="str">
        <f>HYPERLINK("http://kyu.snu.ac.kr/sdhj/index.jsp?type=hj/GK14746_00IM0001_138b.jpg","1867_수북면_138b")</f>
        <v>1867_수북면_138b</v>
      </c>
      <c r="B2018" s="4">
        <v>1867</v>
      </c>
      <c r="C2018" s="4" t="s">
        <v>7520</v>
      </c>
      <c r="D2018" s="4" t="s">
        <v>7521</v>
      </c>
      <c r="E2018" s="4">
        <v>2017</v>
      </c>
      <c r="F2018" s="5">
        <v>7</v>
      </c>
      <c r="G2018" s="5" t="s">
        <v>4149</v>
      </c>
      <c r="H2018" s="5" t="s">
        <v>4150</v>
      </c>
      <c r="I2018" s="5">
        <v>49</v>
      </c>
      <c r="L2018" s="5">
        <v>5</v>
      </c>
      <c r="M2018" s="4" t="s">
        <v>7428</v>
      </c>
      <c r="N2018" s="4" t="s">
        <v>7429</v>
      </c>
      <c r="T2018" s="5" t="s">
        <v>8019</v>
      </c>
      <c r="U2018" s="5" t="s">
        <v>369</v>
      </c>
      <c r="V2018" s="5" t="s">
        <v>370</v>
      </c>
      <c r="W2018" s="5" t="s">
        <v>535</v>
      </c>
      <c r="X2018" s="5" t="s">
        <v>536</v>
      </c>
      <c r="Y2018" s="5" t="s">
        <v>1704</v>
      </c>
      <c r="Z2018" s="5" t="s">
        <v>1705</v>
      </c>
      <c r="AC2018" s="5">
        <v>58</v>
      </c>
      <c r="AD2018" s="5" t="s">
        <v>2443</v>
      </c>
      <c r="AE2018" s="5" t="s">
        <v>2444</v>
      </c>
      <c r="AJ2018" s="5" t="s">
        <v>35</v>
      </c>
      <c r="AK2018" s="5" t="s">
        <v>36</v>
      </c>
      <c r="AL2018" s="5" t="s">
        <v>668</v>
      </c>
      <c r="AM2018" s="5" t="s">
        <v>540</v>
      </c>
      <c r="AT2018" s="5" t="s">
        <v>144</v>
      </c>
      <c r="AU2018" s="5" t="s">
        <v>145</v>
      </c>
      <c r="AV2018" s="5" t="s">
        <v>7430</v>
      </c>
      <c r="AW2018" s="5" t="s">
        <v>4373</v>
      </c>
      <c r="BG2018" s="5" t="s">
        <v>144</v>
      </c>
      <c r="BH2018" s="5" t="s">
        <v>145</v>
      </c>
      <c r="BI2018" s="5" t="s">
        <v>7373</v>
      </c>
      <c r="BJ2018" s="5" t="s">
        <v>7374</v>
      </c>
      <c r="BK2018" s="5" t="s">
        <v>1012</v>
      </c>
      <c r="BL2018" s="5" t="s">
        <v>8543</v>
      </c>
      <c r="BM2018" s="5" t="s">
        <v>7431</v>
      </c>
      <c r="BN2018" s="5" t="s">
        <v>7432</v>
      </c>
      <c r="BO2018" s="5" t="s">
        <v>144</v>
      </c>
      <c r="BP2018" s="5" t="s">
        <v>145</v>
      </c>
      <c r="BQ2018" s="5" t="s">
        <v>7433</v>
      </c>
      <c r="BR2018" s="5" t="s">
        <v>7434</v>
      </c>
      <c r="BS2018" s="5" t="s">
        <v>160</v>
      </c>
      <c r="BT2018" s="5" t="s">
        <v>161</v>
      </c>
    </row>
    <row r="2019" spans="1:72" ht="13.5" customHeight="1">
      <c r="A2019" s="7" t="str">
        <f>HYPERLINK("http://kyu.snu.ac.kr/sdhj/index.jsp?type=hj/GK14746_00IM0001_138b.jpg","1867_수북면_138b")</f>
        <v>1867_수북면_138b</v>
      </c>
      <c r="B2019" s="4">
        <v>1867</v>
      </c>
      <c r="C2019" s="4" t="s">
        <v>7505</v>
      </c>
      <c r="D2019" s="4" t="s">
        <v>7506</v>
      </c>
      <c r="E2019" s="4">
        <v>2018</v>
      </c>
      <c r="F2019" s="5">
        <v>7</v>
      </c>
      <c r="G2019" s="5" t="s">
        <v>4149</v>
      </c>
      <c r="H2019" s="5" t="s">
        <v>4150</v>
      </c>
      <c r="I2019" s="5">
        <v>49</v>
      </c>
      <c r="L2019" s="5">
        <v>6</v>
      </c>
      <c r="M2019" s="4" t="s">
        <v>7435</v>
      </c>
      <c r="N2019" s="4" t="s">
        <v>7436</v>
      </c>
      <c r="T2019" s="5" t="s">
        <v>7490</v>
      </c>
      <c r="W2019" s="5" t="s">
        <v>210</v>
      </c>
      <c r="X2019" s="5" t="s">
        <v>211</v>
      </c>
      <c r="Y2019" s="5" t="s">
        <v>7437</v>
      </c>
      <c r="Z2019" s="5" t="s">
        <v>225</v>
      </c>
      <c r="AC2019" s="5">
        <v>47</v>
      </c>
      <c r="AD2019" s="5" t="s">
        <v>353</v>
      </c>
      <c r="AE2019" s="5" t="s">
        <v>354</v>
      </c>
      <c r="AJ2019" s="5" t="s">
        <v>35</v>
      </c>
      <c r="AK2019" s="5" t="s">
        <v>36</v>
      </c>
      <c r="AL2019" s="5" t="s">
        <v>154</v>
      </c>
      <c r="AM2019" s="5" t="s">
        <v>155</v>
      </c>
      <c r="AT2019" s="5" t="s">
        <v>369</v>
      </c>
      <c r="AU2019" s="5" t="s">
        <v>370</v>
      </c>
      <c r="AV2019" s="5" t="s">
        <v>7438</v>
      </c>
      <c r="AW2019" s="5" t="s">
        <v>7439</v>
      </c>
      <c r="BG2019" s="5" t="s">
        <v>369</v>
      </c>
      <c r="BH2019" s="5" t="s">
        <v>370</v>
      </c>
      <c r="BI2019" s="5" t="s">
        <v>7440</v>
      </c>
      <c r="BJ2019" s="5" t="s">
        <v>7441</v>
      </c>
      <c r="BK2019" s="5" t="s">
        <v>369</v>
      </c>
      <c r="BL2019" s="5" t="s">
        <v>370</v>
      </c>
      <c r="BM2019" s="5" t="s">
        <v>7442</v>
      </c>
      <c r="BN2019" s="5" t="s">
        <v>7443</v>
      </c>
      <c r="BO2019" s="5" t="s">
        <v>369</v>
      </c>
      <c r="BP2019" s="5" t="s">
        <v>370</v>
      </c>
      <c r="BQ2019" s="5" t="s">
        <v>7444</v>
      </c>
      <c r="BR2019" s="5" t="s">
        <v>7445</v>
      </c>
      <c r="BS2019" s="5" t="s">
        <v>7446</v>
      </c>
      <c r="BT2019" s="5" t="s">
        <v>7447</v>
      </c>
    </row>
    <row r="2020" spans="1:72" ht="13.5" customHeight="1">
      <c r="A2020" s="7" t="str">
        <f>HYPERLINK("http://kyu.snu.ac.kr/sdhj/index.jsp?type=hj/GK14746_00IM0001_138b.jpg","1867_수북면_138b")</f>
        <v>1867_수북면_138b</v>
      </c>
      <c r="B2020" s="4">
        <v>1867</v>
      </c>
      <c r="C2020" s="4" t="s">
        <v>7487</v>
      </c>
      <c r="D2020" s="4" t="s">
        <v>7488</v>
      </c>
      <c r="E2020" s="4">
        <v>2019</v>
      </c>
      <c r="F2020" s="5">
        <v>7</v>
      </c>
      <c r="G2020" s="5" t="s">
        <v>4149</v>
      </c>
      <c r="H2020" s="5" t="s">
        <v>4150</v>
      </c>
      <c r="I2020" s="5">
        <v>49</v>
      </c>
      <c r="L2020" s="5">
        <v>7</v>
      </c>
      <c r="M2020" s="4" t="s">
        <v>7383</v>
      </c>
      <c r="N2020" s="4" t="s">
        <v>7384</v>
      </c>
      <c r="T2020" s="5" t="s">
        <v>7558</v>
      </c>
      <c r="U2020" s="5" t="s">
        <v>2065</v>
      </c>
      <c r="V2020" s="5" t="s">
        <v>2066</v>
      </c>
      <c r="W2020" s="5" t="s">
        <v>78</v>
      </c>
      <c r="X2020" s="5" t="s">
        <v>79</v>
      </c>
      <c r="Y2020" s="5" t="s">
        <v>22</v>
      </c>
      <c r="Z2020" s="5" t="s">
        <v>23</v>
      </c>
      <c r="AC2020" s="5">
        <v>49</v>
      </c>
      <c r="AD2020" s="5" t="s">
        <v>312</v>
      </c>
      <c r="AE2020" s="5" t="s">
        <v>313</v>
      </c>
      <c r="AJ2020" s="5" t="s">
        <v>35</v>
      </c>
      <c r="AK2020" s="5" t="s">
        <v>36</v>
      </c>
      <c r="AL2020" s="5" t="s">
        <v>160</v>
      </c>
      <c r="AM2020" s="5" t="s">
        <v>161</v>
      </c>
      <c r="AT2020" s="5" t="s">
        <v>369</v>
      </c>
      <c r="AU2020" s="5" t="s">
        <v>370</v>
      </c>
      <c r="AV2020" s="5" t="s">
        <v>7448</v>
      </c>
      <c r="AW2020" s="5" t="s">
        <v>2405</v>
      </c>
      <c r="BG2020" s="5" t="s">
        <v>369</v>
      </c>
      <c r="BH2020" s="5" t="s">
        <v>370</v>
      </c>
      <c r="BI2020" s="5" t="s">
        <v>7449</v>
      </c>
      <c r="BJ2020" s="5" t="s">
        <v>3575</v>
      </c>
      <c r="BK2020" s="5" t="s">
        <v>369</v>
      </c>
      <c r="BL2020" s="5" t="s">
        <v>370</v>
      </c>
      <c r="BM2020" s="5" t="s">
        <v>7450</v>
      </c>
      <c r="BN2020" s="5" t="s">
        <v>7451</v>
      </c>
      <c r="BO2020" s="5" t="s">
        <v>369</v>
      </c>
      <c r="BP2020" s="5" t="s">
        <v>370</v>
      </c>
      <c r="BQ2020" s="5" t="s">
        <v>7452</v>
      </c>
      <c r="BR2020" s="5" t="s">
        <v>4934</v>
      </c>
      <c r="BS2020" s="5" t="s">
        <v>428</v>
      </c>
      <c r="BT2020" s="5" t="s">
        <v>429</v>
      </c>
    </row>
  </sheetData>
  <sortState ref="A2:BU2020">
    <sortCondition ref="E2:E2020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2012-02-23T02:18:01Z</dcterms:created>
  <dcterms:modified xsi:type="dcterms:W3CDTF">2014-08-17T03:39:31Z</dcterms:modified>
</cp:coreProperties>
</file>